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4620" windowHeight="7260" tabRatio="837" firstSheet="9" activeTab="14"/>
  </bookViews>
  <sheets>
    <sheet name="Endeksler" sheetId="27" r:id="rId1"/>
    <sheet name="4a_Sektör" sheetId="2" r:id="rId2"/>
    <sheet name="4a_İmalat_Sektör" sheetId="21" r:id="rId3"/>
    <sheet name="4a_İşyeri_Sektör" sheetId="17" r:id="rId4"/>
    <sheet name="4a_İl" sheetId="3" r:id="rId5"/>
    <sheet name="4b_Esnaf_İl" sheetId="24" r:id="rId6"/>
    <sheet name="4b_Tarım_İl" sheetId="25" r:id="rId7"/>
    <sheet name="4c_Kamu_İl " sheetId="26" r:id="rId8"/>
    <sheet name="4a_İşyeri_İl" sheetId="18" r:id="rId9"/>
    <sheet name="4a_Kadın_Sektör" sheetId="5" r:id="rId10"/>
    <sheet name="4a_Kadın_İmalat_Sektör" sheetId="23" r:id="rId11"/>
    <sheet name="4a_Kadın_İl" sheetId="30" r:id="rId12"/>
    <sheet name="İşsizlikSigortası_Başvuru" sheetId="8" r:id="rId13"/>
    <sheet name="İşsizlikSigortası_Ödeme" sheetId="9" r:id="rId14"/>
    <sheet name="Ortalama_Günlük_Kazanç_Sektör" sheetId="28" r:id="rId15"/>
    <sheet name="Ortalama_Günlük_Kazanç_İl" sheetId="29" r:id="rId16"/>
    <sheet name="KOBİ_İşyeri_İl" sheetId="31" r:id="rId17"/>
    <sheet name="KOBİ_İşyeri_Sektör" sheetId="32" r:id="rId18"/>
    <sheet name="KOBİ_Sigortalı_İl" sheetId="33" r:id="rId19"/>
    <sheet name="KOBİ_Sigortalı_Sektör" sheetId="34" r:id="rId20"/>
  </sheets>
  <externalReferences>
    <externalReference r:id="rId23"/>
  </externalReferences>
  <definedNames/>
  <calcPr calcId="145621"/>
</workbook>
</file>

<file path=xl/sharedStrings.xml><?xml version="1.0" encoding="utf-8"?>
<sst xmlns="http://schemas.openxmlformats.org/spreadsheetml/2006/main" count="1611" uniqueCount="329">
  <si>
    <t>Aylar</t>
  </si>
  <si>
    <t>FAALİYET KODU</t>
  </si>
  <si>
    <t xml:space="preserve">BİTKİSEL VE HAYVANSAL ÜRETİM        </t>
  </si>
  <si>
    <t xml:space="preserve">ORMANCILIK VE TOMRUKÇULUK           </t>
  </si>
  <si>
    <t xml:space="preserve">BALIKÇILIK VE SU ÜRÜNLERİ YETİŞ.    </t>
  </si>
  <si>
    <t xml:space="preserve">KÖMÜR VE LİNYİT ÇIKARTILMASI        </t>
  </si>
  <si>
    <t xml:space="preserve">HAM PETROL VE DOĞALGAZ ÇIKARIMI     </t>
  </si>
  <si>
    <t xml:space="preserve">METAL CEVHERİ MADENCİLİĞİ           </t>
  </si>
  <si>
    <t xml:space="preserve">DİĞER MADENCİLİK VE TAŞ OCAKÇILIĞI  </t>
  </si>
  <si>
    <t xml:space="preserve">MADENCİLİĞİ DESTEKLEYİCİ HİZMET     </t>
  </si>
  <si>
    <t xml:space="preserve">GIDA ÜRÜNLERİ İMALATI               </t>
  </si>
  <si>
    <t xml:space="preserve">İÇECEK İMALATI                      </t>
  </si>
  <si>
    <t xml:space="preserve">TÜTÜN ÜRÜNLERİ İMALATI              </t>
  </si>
  <si>
    <t xml:space="preserve">TEKSTİL ÜRÜNLERİ İMALATI            </t>
  </si>
  <si>
    <t xml:space="preserve">GİYİM EŞYALARI İMALATI              </t>
  </si>
  <si>
    <t xml:space="preserve">DERİ VE İLGİLİ ÜRÜNLER İMALATI      </t>
  </si>
  <si>
    <t xml:space="preserve">AĞAÇ,AĞAÇ ÜRÜNLERİ VE MANTAR ÜR.   </t>
  </si>
  <si>
    <t xml:space="preserve">KAĞIT VE KAĞIT ÜRÜNLERİ İMALATI     </t>
  </si>
  <si>
    <t>KAYITLI MEDYANIN BASILMASI VE ÇOĞ.</t>
  </si>
  <si>
    <t xml:space="preserve">KOK KÖMÜRÜ VE PETROL ÜRÜNLERİ İM. </t>
  </si>
  <si>
    <t xml:space="preserve">KİMYASAL ÜRÜNLERİ İMALATI           </t>
  </si>
  <si>
    <t xml:space="preserve">ECZACILIK VE ECZ.İLİŞKİN MALZ.İMAL. </t>
  </si>
  <si>
    <t xml:space="preserve">KAUÇUK VE PLASTİK ÜRÜNLER İMALATI   </t>
  </si>
  <si>
    <t xml:space="preserve">METALİK OLMAYAN ÜRÜNLER İMALATI     </t>
  </si>
  <si>
    <t xml:space="preserve">ANA METAL SANAYİ                    </t>
  </si>
  <si>
    <t>FABRİK.METAL ÜRÜNLERİ(MAK.TEC.HAR)</t>
  </si>
  <si>
    <t>BİLGİSAYAR, ELEKRONİK VE OPTİK ÜR.</t>
  </si>
  <si>
    <t xml:space="preserve">ELEKTRİKLİ TECHİZAT İMALATI         </t>
  </si>
  <si>
    <t xml:space="preserve">MAKİNE VE EKİPMAN İMALATI           </t>
  </si>
  <si>
    <t xml:space="preserve">MOTORLU KARA TAŞITI VE RÖMORK İM. </t>
  </si>
  <si>
    <t xml:space="preserve">DİĞER ULAŞIM ARAÇLARI İMALATI       </t>
  </si>
  <si>
    <t xml:space="preserve">MOBİLYA İMALATI                     </t>
  </si>
  <si>
    <t xml:space="preserve">DİĞER İMALATLAR                     </t>
  </si>
  <si>
    <t xml:space="preserve">MAKİNE VE EKİPMAN.KURULUMU VE ONAR. </t>
  </si>
  <si>
    <t>ELK.GAZ,BUHAR VE HAVA.SİS.ÜRET.DAĞT.</t>
  </si>
  <si>
    <t>SUYUN TOPLANMASI ARITILMASI VE DAĞT.</t>
  </si>
  <si>
    <t xml:space="preserve">KANALİZASYON                        </t>
  </si>
  <si>
    <t xml:space="preserve">ATIK MADDELERİN DEĞERLENDİRİLMESİ   </t>
  </si>
  <si>
    <t xml:space="preserve">İYİLEŞTİRME VE DİĞER ATIK YÖN.HİZ.  </t>
  </si>
  <si>
    <t xml:space="preserve">BİNA İNŞAATI                        </t>
  </si>
  <si>
    <t xml:space="preserve">BİNA DIŞI YAPILARIN İNŞAATI         </t>
  </si>
  <si>
    <t xml:space="preserve">ÖZEL İNŞAAT FAALİYETLERİ            </t>
  </si>
  <si>
    <t>TOPTAN VE PER.TİC.VE MOT.TAŞIT.ON..</t>
  </si>
  <si>
    <t xml:space="preserve">TOPTAN TİC.(MOT.TAŞIT.ONAR.HARİÇ)   </t>
  </si>
  <si>
    <t>PERAKENDE TİC.(MOT.TAŞIT.ONAR.HARİÇ)</t>
  </si>
  <si>
    <t xml:space="preserve">KARA TAŞIMA.VE BORU HATTI TAŞI.   </t>
  </si>
  <si>
    <t xml:space="preserve">SU YOLU TAŞIMACILIĞI                </t>
  </si>
  <si>
    <t xml:space="preserve">HAVAYOLU TAŞIMACILIĞI               </t>
  </si>
  <si>
    <t>TAŞIMA.İÇİN DEPOLAMA VE DESTEK.FA.</t>
  </si>
  <si>
    <t xml:space="preserve">POSTA VE KURYE FAALİYETLERİ         </t>
  </si>
  <si>
    <t xml:space="preserve">KONAKLAMA                           </t>
  </si>
  <si>
    <t xml:space="preserve">YİYECEK VE İÇECEK HİZMETİ FAAL.     </t>
  </si>
  <si>
    <t xml:space="preserve">YAYIMCILIK FAALİYETLERİ             </t>
  </si>
  <si>
    <t>SİNEMA FİLMİ VE SES KAYDI YAYIMCILI.</t>
  </si>
  <si>
    <t xml:space="preserve">PROGRAMCILIK VE YAYINCILIK FAAL.    </t>
  </si>
  <si>
    <t xml:space="preserve">TELEKOMİNİKASYON                    </t>
  </si>
  <si>
    <t xml:space="preserve">BİLGİSAYAR PROGRAMLAMA VE DANIŞ.    </t>
  </si>
  <si>
    <t xml:space="preserve">BİLGİ HİZMET FAALİYETLERİ           </t>
  </si>
  <si>
    <t xml:space="preserve">FİNANSAL HİZMET.(SİG.VE EMEK.HAR.) </t>
  </si>
  <si>
    <t>SİGORTA REAS.EMEK.FONL(ZOR.S.G.HARİÇ)</t>
  </si>
  <si>
    <t xml:space="preserve">FİNANS.VE SİG.HİZ.İÇİN YARD.FAAL.   </t>
  </si>
  <si>
    <t xml:space="preserve">GAYRİMENKUL FAALİYETLERİ            </t>
  </si>
  <si>
    <t xml:space="preserve">HUKUKİ VE MUHASEBE FAALİYETLERİ     </t>
  </si>
  <si>
    <t xml:space="preserve">İDARİ DANIŞMANLIK FAALİYETLERİ      </t>
  </si>
  <si>
    <t xml:space="preserve">MİMARLIK VE MÜHENDİSLİK FAALİYETİ   </t>
  </si>
  <si>
    <t xml:space="preserve">BİLİMSEL ARAŞTIRMA VE GELİŞ.FAAL.   </t>
  </si>
  <si>
    <t xml:space="preserve">REKLAMCILIK VE PAZAR ARAŞTIRMASI    </t>
  </si>
  <si>
    <t xml:space="preserve">DİĞER MESLEKİ,BİLİM.VE TEK.FAAL.    </t>
  </si>
  <si>
    <t xml:space="preserve">VETERİNERLİK HİZMETLERİ             </t>
  </si>
  <si>
    <t xml:space="preserve">KİRALAMA VE LEASING FAALİYETLERİ    </t>
  </si>
  <si>
    <t xml:space="preserve">İSTİHDAM FAALİYETLERİ               </t>
  </si>
  <si>
    <t xml:space="preserve">SEYAHAT ACENTESİ,TUR OPER.REZ.HİZ   </t>
  </si>
  <si>
    <t xml:space="preserve">GÜVENLİK VE SORUŞTURMA FA.    </t>
  </si>
  <si>
    <t xml:space="preserve">BİNA VE ÇEVRE DÜZENLEME FA.   </t>
  </si>
  <si>
    <t xml:space="preserve">BÜRO YÖNETİMİ,BÜRO DESTEĞİ FAAL.    </t>
  </si>
  <si>
    <t xml:space="preserve">KAMU YÖN.VE SAVUNMA,ZOR.SOS.GÜV.    </t>
  </si>
  <si>
    <t xml:space="preserve">EĞİTİM                              </t>
  </si>
  <si>
    <t xml:space="preserve">İNSAN SAĞLIĞI HİZMETLERİ            </t>
  </si>
  <si>
    <t xml:space="preserve">YATILI BAKIM FAALİYETLERİ           </t>
  </si>
  <si>
    <t xml:space="preserve">SOSYAL HİZMETLER                    </t>
  </si>
  <si>
    <t xml:space="preserve">YARATICI SANATLAR,EĞLENCE FAAL.     </t>
  </si>
  <si>
    <t xml:space="preserve">KÜTÜPHANE,ARŞİV VE MÜZELER          </t>
  </si>
  <si>
    <t xml:space="preserve">KUMAR VE MÜŞTEREK BAHİS FAAL        </t>
  </si>
  <si>
    <t xml:space="preserve">SPOR, EĞLENCE VE DİNLENCE FAAL.     </t>
  </si>
  <si>
    <t xml:space="preserve">ÜYE OLUNAN KURULUŞ FAALİYETLERİ     </t>
  </si>
  <si>
    <t xml:space="preserve">BİLGİSAYAR VE KİŞİSEL EV EŞYA.ON. </t>
  </si>
  <si>
    <t xml:space="preserve">DİĞER HİZMET FAALİYETLERİ           </t>
  </si>
  <si>
    <t xml:space="preserve">EV İÇİ ÇALIŞANLARIN FAALİYETLERİ    </t>
  </si>
  <si>
    <t xml:space="preserve">HANEHALKLARI TAR.KENDİ İHT.FAAL.    </t>
  </si>
  <si>
    <t xml:space="preserve">ULUSLARARASI ÖRGÜT VE TEMS.FA.    </t>
  </si>
  <si>
    <t>T O P L A M</t>
  </si>
  <si>
    <t>FAALİYET GRUPLARI</t>
  </si>
  <si>
    <t>İL KODU</t>
  </si>
  <si>
    <t xml:space="preserve">ADANA     </t>
  </si>
  <si>
    <t xml:space="preserve">ADIYAMAN  </t>
  </si>
  <si>
    <t xml:space="preserve">AFYONKARAHİSAR   </t>
  </si>
  <si>
    <t xml:space="preserve">AĞRI      </t>
  </si>
  <si>
    <t xml:space="preserve">AMASYA    </t>
  </si>
  <si>
    <t xml:space="preserve">ANKARA    </t>
  </si>
  <si>
    <t xml:space="preserve">ANTALYA   </t>
  </si>
  <si>
    <t xml:space="preserve">ARTVİN    </t>
  </si>
  <si>
    <t xml:space="preserve">AYDIN     </t>
  </si>
  <si>
    <t xml:space="preserve">BALIKESİR </t>
  </si>
  <si>
    <t xml:space="preserve">BİLECİK   </t>
  </si>
  <si>
    <t xml:space="preserve">BİNGÖL    </t>
  </si>
  <si>
    <t xml:space="preserve">BİTLİS    </t>
  </si>
  <si>
    <t xml:space="preserve">BOLU      </t>
  </si>
  <si>
    <t xml:space="preserve">BURDUR    </t>
  </si>
  <si>
    <t xml:space="preserve">BURSA     </t>
  </si>
  <si>
    <t xml:space="preserve">ÇANAKKALE </t>
  </si>
  <si>
    <t xml:space="preserve">ÇANKIRI   </t>
  </si>
  <si>
    <t xml:space="preserve">ÇORUM     </t>
  </si>
  <si>
    <t xml:space="preserve">DENİZLİ   </t>
  </si>
  <si>
    <t>DİYARBAKIR</t>
  </si>
  <si>
    <t xml:space="preserve">EDİRNE    </t>
  </si>
  <si>
    <t xml:space="preserve">ELAZIĞ    </t>
  </si>
  <si>
    <t xml:space="preserve">ERZİNCAN  </t>
  </si>
  <si>
    <t xml:space="preserve">ERZURUM   </t>
  </si>
  <si>
    <t xml:space="preserve">ESKİŞEHİR </t>
  </si>
  <si>
    <t xml:space="preserve">GAZİANTEP </t>
  </si>
  <si>
    <t xml:space="preserve">GİRESUN   </t>
  </si>
  <si>
    <t xml:space="preserve">GÜMÜŞHANE </t>
  </si>
  <si>
    <t xml:space="preserve">HAKKARİ   </t>
  </si>
  <si>
    <t xml:space="preserve">HATAY     </t>
  </si>
  <si>
    <t xml:space="preserve">ISPARTA   </t>
  </si>
  <si>
    <t xml:space="preserve">MERSİN    </t>
  </si>
  <si>
    <t xml:space="preserve">İSTANBUL  </t>
  </si>
  <si>
    <t xml:space="preserve">İZMİR     </t>
  </si>
  <si>
    <t xml:space="preserve">KARS      </t>
  </si>
  <si>
    <t xml:space="preserve">KASTAMONU </t>
  </si>
  <si>
    <t xml:space="preserve">KAYSERİ   </t>
  </si>
  <si>
    <t>KIRKLARELİ</t>
  </si>
  <si>
    <t xml:space="preserve">KIRŞEHİR  </t>
  </si>
  <si>
    <t xml:space="preserve">KOCAELİ   </t>
  </si>
  <si>
    <t xml:space="preserve">KONYA     </t>
  </si>
  <si>
    <t xml:space="preserve">KÜTAHYA   </t>
  </si>
  <si>
    <t xml:space="preserve">MALATYA   </t>
  </si>
  <si>
    <t xml:space="preserve">MANİSA    </t>
  </si>
  <si>
    <t xml:space="preserve">K.MARAŞ   </t>
  </si>
  <si>
    <t xml:space="preserve">MARDİN    </t>
  </si>
  <si>
    <t xml:space="preserve">MUĞLA     </t>
  </si>
  <si>
    <t xml:space="preserve">MUŞ       </t>
  </si>
  <si>
    <t xml:space="preserve">NEVŞEHİR  </t>
  </si>
  <si>
    <t xml:space="preserve">NİĞDE     </t>
  </si>
  <si>
    <t xml:space="preserve">ORDU      </t>
  </si>
  <si>
    <t xml:space="preserve">RİZE      </t>
  </si>
  <si>
    <t xml:space="preserve">SAKARYA   </t>
  </si>
  <si>
    <t xml:space="preserve">SAMSUN    </t>
  </si>
  <si>
    <t xml:space="preserve">SİİRT     </t>
  </si>
  <si>
    <t xml:space="preserve">SİNOP     </t>
  </si>
  <si>
    <t xml:space="preserve">SIVAS     </t>
  </si>
  <si>
    <t xml:space="preserve">TEKİRDAĞ  </t>
  </si>
  <si>
    <t xml:space="preserve">TOKAT     </t>
  </si>
  <si>
    <t xml:space="preserve">TRABZON   </t>
  </si>
  <si>
    <t xml:space="preserve">TUNCELİ   </t>
  </si>
  <si>
    <t xml:space="preserve">URFA      </t>
  </si>
  <si>
    <t xml:space="preserve">UŞAK      </t>
  </si>
  <si>
    <t xml:space="preserve">VAN       </t>
  </si>
  <si>
    <t xml:space="preserve">YOZGAT    </t>
  </si>
  <si>
    <t xml:space="preserve">ZONGULDAK </t>
  </si>
  <si>
    <t xml:space="preserve">AKSARAY   </t>
  </si>
  <si>
    <t xml:space="preserve">BAYBURT   </t>
  </si>
  <si>
    <t xml:space="preserve">KARAMAN   </t>
  </si>
  <si>
    <t xml:space="preserve">KIRIKKALE </t>
  </si>
  <si>
    <t xml:space="preserve">BATMAN    </t>
  </si>
  <si>
    <t xml:space="preserve">ŞIRNAK    </t>
  </si>
  <si>
    <t xml:space="preserve">BARTIN    </t>
  </si>
  <si>
    <t xml:space="preserve">ARDAHAN   </t>
  </si>
  <si>
    <t xml:space="preserve">IĞDIR     </t>
  </si>
  <si>
    <t xml:space="preserve">YALOVA    </t>
  </si>
  <si>
    <t xml:space="preserve">KARABÜK   </t>
  </si>
  <si>
    <t xml:space="preserve">KİLİS     </t>
  </si>
  <si>
    <t xml:space="preserve">OSMANİYE  </t>
  </si>
  <si>
    <t xml:space="preserve">DÜZCE     </t>
  </si>
  <si>
    <t>TOPLAM</t>
  </si>
  <si>
    <t>İLLER</t>
  </si>
  <si>
    <t>ADANA</t>
  </si>
  <si>
    <t>ADIYAMAN</t>
  </si>
  <si>
    <t>AFYONKARAHİSAR</t>
  </si>
  <si>
    <t>AĞRI</t>
  </si>
  <si>
    <t>AKSARAY</t>
  </si>
  <si>
    <t>AMASYA</t>
  </si>
  <si>
    <t>ANKARA</t>
  </si>
  <si>
    <t>ANTALYA</t>
  </si>
  <si>
    <t>ARDAHAN</t>
  </si>
  <si>
    <t>ARTVİN</t>
  </si>
  <si>
    <t>AYDIN</t>
  </si>
  <si>
    <t>BALIKESİR</t>
  </si>
  <si>
    <t>BARTIN</t>
  </si>
  <si>
    <t>BATMAN</t>
  </si>
  <si>
    <t>BAYBURT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</si>
  <si>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</si>
  <si>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</si>
  <si>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</si>
  <si>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</si>
  <si>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</si>
  <si>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</si>
  <si>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</si>
  <si>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</si>
  <si>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</si>
  <si>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</si>
  <si>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DÜZCE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</si>
  <si>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</si>
  <si>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</si>
  <si>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</si>
  <si>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</si>
  <si>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</si>
  <si>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</si>
  <si>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</si>
  <si>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</si>
  <si>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</si>
  <si>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</si>
  <si>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IĞDIR</t>
  </si>
  <si>
    <t>ISPARTA</t>
  </si>
  <si>
    <t>İSTANBUL</t>
  </si>
  <si>
    <t>İZMİR</t>
  </si>
  <si>
    <t>KAHRAMANMARAŞ</t>
  </si>
  <si>
    <t>KARABÜK</t>
  </si>
  <si>
    <t>KARAMAN</t>
  </si>
  <si>
    <t>KARS</t>
  </si>
  <si>
    <t>KASTAMONU</t>
  </si>
  <si>
    <t>KAYSERİ</t>
  </si>
  <si>
    <t>KİLİS</t>
  </si>
  <si>
    <t>KIRIKKALE</t>
  </si>
  <si>
    <t>KIRŞEHİR</t>
  </si>
  <si>
    <t>KOCAELİ</t>
  </si>
  <si>
    <t>KONYA</t>
  </si>
  <si>
    <t>KÜTAHYA</t>
  </si>
  <si>
    <t>MALATYA</t>
  </si>
  <si>
    <t>MANİSA</t>
  </si>
  <si>
    <t>MARDİN</t>
  </si>
  <si>
    <t>MERSİN</t>
  </si>
  <si>
    <t>MUĞLA</t>
  </si>
  <si>
    <t>MUŞ</t>
  </si>
  <si>
    <t>NEVŞEHİR</t>
  </si>
  <si>
    <t>NİĞDE</t>
  </si>
  <si>
    <t>ORDU</t>
  </si>
  <si>
    <t>OSMANİYE</t>
  </si>
  <si>
    <t>RİZE</t>
  </si>
  <si>
    <t>SAKARYA</t>
  </si>
  <si>
    <t>SAMSUN</t>
  </si>
  <si>
    <t>SİİRT</t>
  </si>
  <si>
    <t>SİNOP</t>
  </si>
  <si>
    <t>SİVAS</t>
  </si>
  <si>
    <t>ŞANLIURFA</t>
  </si>
  <si>
    <t>ŞIRNAK</t>
  </si>
  <si>
    <t>TEKİRDAĞ</t>
  </si>
  <si>
    <t>TOKAT</t>
  </si>
  <si>
    <t>TRABZON</t>
  </si>
  <si>
    <t>TUNCELİ</t>
  </si>
  <si>
    <t>UŞAK</t>
  </si>
  <si>
    <t>VAN</t>
  </si>
  <si>
    <t>YALOVA</t>
  </si>
  <si>
    <t>YOZGAT</t>
  </si>
  <si>
    <t>ZONGULDAK</t>
  </si>
  <si>
    <t>İMALAT T O P L A M</t>
  </si>
  <si>
    <t>4/a</t>
  </si>
  <si>
    <t>4/a_endeks</t>
  </si>
  <si>
    <t>4/c_endeks</t>
  </si>
  <si>
    <t>4/c</t>
  </si>
  <si>
    <t>4/b Tarım</t>
  </si>
  <si>
    <t>4/b_Tarım_endeks</t>
  </si>
  <si>
    <t>4/b Esnaf</t>
  </si>
  <si>
    <t>Esnaf (4/b) Endeks</t>
  </si>
  <si>
    <t>Geçen Aya Göre Değişim</t>
  </si>
  <si>
    <t xml:space="preserve">DİĞER MADENCİLİK VE TAŞ OCAK.  </t>
  </si>
  <si>
    <t xml:space="preserve">AĞAÇ,AĞAÇ ÜRÜNLERİ VE MANTAR ÜR.  </t>
  </si>
  <si>
    <t xml:space="preserve">KOK KÖMÜRÜ VE PETROL ÜRÜN. İM. </t>
  </si>
  <si>
    <t xml:space="preserve">ECZACILIK VE ECZ.İLİŞKİN MAL.İM.. </t>
  </si>
  <si>
    <t xml:space="preserve">KAUÇUK VE PLASTİK ÜRÜNLER İM.  </t>
  </si>
  <si>
    <t xml:space="preserve">METALİK OLMAYAN ÜRÜNLER İMA.   </t>
  </si>
  <si>
    <t>FABRİK.METAL ÜRÜN.(MAK.TEC.HAR)</t>
  </si>
  <si>
    <t xml:space="preserve">MAKİNE VE EKİPMAN.KURULUMU VE ON. </t>
  </si>
  <si>
    <t>ELK.GAZ,BUHAR VE HAVA.SİS.ÜRET.DA.</t>
  </si>
  <si>
    <t>TOPTAN VE PER.TİC.VE MOT.TAŞIT.ON.</t>
  </si>
  <si>
    <t>PERAKENDE TİC.(MOT.TAŞIT.ONAR.HAR)</t>
  </si>
  <si>
    <t xml:space="preserve">KARA TAŞIMA.VE BORU HATTI TAŞIMA.   </t>
  </si>
  <si>
    <t>SİGOTA REAS.EMEK.FONL(ZOR.S.G.HARİÇ)</t>
  </si>
  <si>
    <t xml:space="preserve">GÜVENLİK VE SORUŞTURMA FAALİYET.    </t>
  </si>
  <si>
    <t xml:space="preserve">BİNA VE ÇEVRE DÜZENLEME FAALİYET.   </t>
  </si>
  <si>
    <t xml:space="preserve">BİLGİSAYAR VE KİŞİSEL EV EŞYA.ONAR. </t>
  </si>
  <si>
    <t xml:space="preserve">ULUSLARARASI ÖRGÜT VE TEMS.FAAL.    </t>
  </si>
  <si>
    <t>K.MARAŞ</t>
  </si>
  <si>
    <t>İlin Payı (Ekim 2015)</t>
  </si>
  <si>
    <t>Artışta Sektörün Payı (%) (Ekim 2015)</t>
  </si>
  <si>
    <t>Ortalama Günlük Kazanç Fark (TL) (Ekim 2015 - Ekim 2014)</t>
  </si>
  <si>
    <t>İlin Payı (Kasım 2015)</t>
  </si>
  <si>
    <t>Sektörün payı (Kasım 2015)</t>
  </si>
  <si>
    <t>Çalışan Sayısında Değişim (Kasım 2015 - Kasım 2014)</t>
  </si>
  <si>
    <t>Çalışan Sayısındaki Fark (Kasım 2015 - Kasım 2014)</t>
  </si>
  <si>
    <t>Artışta Sektörün Payı (%) (Kasım 2015)</t>
  </si>
  <si>
    <t>Çalışan Sayısındaki Fark (Kasım 2015 - Ekim 2015)</t>
  </si>
  <si>
    <t>İşyeri Sayısında Değişim (Kasım 2015 - Kasım 2014)</t>
  </si>
  <si>
    <t>İşyeri Sayısındaki Fark (Kasım 2015 - Kasım 2014)</t>
  </si>
  <si>
    <t>İşyeri Sayısındaki Fark (Kasım 2015 - Ekim 2015)</t>
  </si>
  <si>
    <t>Çalışan Sayısındaki Fark  (Kasım 2015 - Kasım 2014)</t>
  </si>
  <si>
    <t>Artışta İlin Payı (%) (Kasım 2015)</t>
  </si>
  <si>
    <t>Çalışan Sayısındaki Fark  (Kasım 2015 - Ekim 2015)</t>
  </si>
  <si>
    <t>Esnaf Sayısında Değişim (Kasım 2015 - Kasım 2014)</t>
  </si>
  <si>
    <t>Esnaf Sayısındaki Fark (Kasım 2015 - Kasım 2014)</t>
  </si>
  <si>
    <t>Esnaf Sayısındaki Fark (Kasım 2015 - Ekim 2015)</t>
  </si>
  <si>
    <t>Çiftçi Sayısında Değişim (Kasım 2015 - Kasım 2014)</t>
  </si>
  <si>
    <t>Çiftçi Sayısındaki Fark (Kasım 2015 - Kasım 2014)</t>
  </si>
  <si>
    <t>Çiftçi Sayısındaki Fark (Kasım 2015 - Ekim 2015)</t>
  </si>
  <si>
    <t>Sektörün Sigortalı Kadın İstihdamındaki Payı (Kasım 2015)</t>
  </si>
  <si>
    <t>İldeki Kadın İstihdamının Toplam İstihdama Oranı (Kasım 2015)</t>
  </si>
  <si>
    <t>Kadın İstihdamındaki Değişim (Kasım 2015 - Kasım 2014)</t>
  </si>
  <si>
    <t>Kadın İstihdamındaki Fark (Kasım 2015 - Kasım 2014)</t>
  </si>
  <si>
    <t>Kadın İstihdamındaki Fark (Kasım 2015 - Ekim 2015)</t>
  </si>
  <si>
    <t>İlin Payı (Aralık 2015)</t>
  </si>
  <si>
    <t>Başvuru Sayısındaki Değişim (Aralık 2015 - Aralık 2014)</t>
  </si>
  <si>
    <t>Başvuru Sayısındaki Fark (Aralık 2015 - Aralık 2014)</t>
  </si>
  <si>
    <t>Ödeme Yapılan Kişi Sayısındaki Değişim (Aralık 2015 - Aralık 2014)</t>
  </si>
  <si>
    <t>Ödeme Yapılan Kişi Sayısındaki Fark (Aralık 2015 - Aralık 2014)</t>
  </si>
  <si>
    <t>Ortalama Günlük Kazanç Değişim (Kasım 2015 - Kasım 2014)</t>
  </si>
  <si>
    <t>Ortalama Günlük Kazanç Fark (TL) (Kasım 2015 - Kasım 2014)</t>
  </si>
  <si>
    <t>Ortalama Günlük Kazanç Fark (TL) (Kasım 2015 - Ekim 2015)</t>
  </si>
  <si>
    <t>KOBİ İşyeri Sayısı Değişim (Kasım 2015 - Kasım 2014)</t>
  </si>
  <si>
    <t>KOBİ İşyeri Sayısı Fark (Kasım 2015 - Kasım 2014)</t>
  </si>
  <si>
    <t>KOBİ İşyeri Sayısı Fark (Kasım 2015 - Ekim 2015)</t>
  </si>
  <si>
    <t>KOBİ İşyeri Sektör Değişim (Kasım 2015 - Kasım 2014)</t>
  </si>
  <si>
    <t>KOBİ İşyeri Sektör Fark (Kasım 2015 - Kasım 2014)</t>
  </si>
  <si>
    <t>KOBİ İşyeri Sektör Fark (Kasım 2015 - Ekim 2015)</t>
  </si>
  <si>
    <t>KOBİ Sigortalı Sayısı Değişim (Kasım 2015 - Kasım 2014)</t>
  </si>
  <si>
    <t>KOBİ Sigortalı Sayısı Fark (Kasım 2015 - Kasım 2014)</t>
  </si>
  <si>
    <t>KOBİ Sigortalı Sayısı Fark (Kasım 2015 - Ekim 2015)</t>
  </si>
  <si>
    <t>KOBİ Sigortalı Sektör Değişim (Kasım 2015 - Kasım 2014)</t>
  </si>
  <si>
    <t>KOBİ Sigortalı Sektör Fark (Kasım 2015 - Kasım 2014)</t>
  </si>
  <si>
    <t>KOBİ Sigortalı Sektör Fark (Kasım 2015 - Ekim 2015)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</si>
</sst>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₺_-;\-* #,##0.00\ _₺_-;_-* &quot;-&quot;??\ _₺_-;_-@_-"/>
    <numFmt numFmtId="164" formatCode="_-* #,##0.00\ _T_L_-;\-* #,##0.00\ _T_L_-;_-* &quot;-&quot;??\ _T_L_-;_-@_-"/>
    <numFmt numFmtId="165" formatCode="#,##0;[Red]#,##0"/>
    <numFmt numFmtId="166" formatCode="0.0%"/>
    <numFmt numFmtId="167" formatCode="0.0"/>
    <numFmt numFmtId="168" formatCode="#,##0.0"/>
    <numFmt numFmtId="169" formatCode="#,##0_ ;\-#,##0\ "/>
    <numFmt numFmtId="170" formatCode="_-* #,##0\ _T_L_-;\-* #,##0\ _T_L_-;_-* &quot;-&quot;??\ _T_L_-;_-@_-"/>
    <numFmt numFmtId="171" formatCode="General_)"/>
  </numFmts>
  <fonts count="5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 Tur"/>
      <family val="2"/>
    </font>
    <font>
      <sz val="10"/>
      <name val="Arial Tur"/>
      <family val="2"/>
    </font>
    <font>
      <sz val="9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10"/>
      <name val="Geneva"/>
      <family val="2"/>
    </font>
    <font>
      <sz val="10"/>
      <name val="Helv"/>
      <family val="2"/>
    </font>
    <font>
      <b/>
      <sz val="18"/>
      <color indexed="62"/>
      <name val="Cambria"/>
      <family val="2"/>
      <scheme val="maj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u val="single"/>
      <sz val="8"/>
      <color rgb="FF800080"/>
      <name val="Calibri"/>
      <family val="2"/>
      <scheme val="minor"/>
    </font>
    <font>
      <u val="single"/>
      <sz val="8"/>
      <color indexed="39"/>
      <name val="Calibri"/>
      <family val="2"/>
      <scheme val="minor"/>
    </font>
    <font>
      <b/>
      <sz val="10"/>
      <name val="Arial"/>
      <family val="2"/>
    </font>
    <font>
      <b/>
      <sz val="8.5"/>
      <name val="Arial"/>
      <family val="2"/>
    </font>
    <font>
      <b/>
      <sz val="10"/>
      <name val="Arial Tur"/>
      <family val="2"/>
    </font>
  </fonts>
  <fills count="4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7" tint="0.39998000860214233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1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21"/>
      </bottom>
    </border>
    <border>
      <left/>
      <right/>
      <top/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 style="medium"/>
      <top/>
      <bottom/>
    </border>
    <border>
      <left style="thin"/>
      <right style="thin"/>
      <top style="thin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 style="thin"/>
      <top style="medium"/>
      <bottom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/>
      <bottom style="medium"/>
    </border>
  </borders>
  <cellStyleXfs count="9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 applyNumberFormat="0" applyFill="0" applyBorder="0">
      <alignment/>
      <protection locked="0"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43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/>
    </xf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7" fillId="0" borderId="1" applyNumberFormat="0" applyFill="0" applyAlignment="0" applyProtection="0"/>
    <xf numFmtId="0" fontId="18" fillId="5" borderId="2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0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0" fillId="13" borderId="0" applyNumberFormat="0" applyBorder="0" applyAlignment="0" applyProtection="0"/>
    <xf numFmtId="0" fontId="2" fillId="14" borderId="0" applyNumberFormat="0" applyBorder="0" applyAlignment="0" applyProtection="0"/>
    <xf numFmtId="0" fontId="0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3" borderId="0" applyNumberFormat="0" applyBorder="0" applyAlignment="0" applyProtection="0"/>
    <xf numFmtId="0" fontId="2" fillId="14" borderId="0" applyNumberFormat="0" applyBorder="0" applyAlignment="0" applyProtection="0"/>
    <xf numFmtId="0" fontId="0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0" applyNumberFormat="0" applyBorder="0" applyAlignment="0" applyProtection="0"/>
    <xf numFmtId="0" fontId="1" fillId="0" borderId="0">
      <alignment/>
      <protection/>
    </xf>
    <xf numFmtId="0" fontId="2" fillId="16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0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0" fillId="13" borderId="0" applyNumberFormat="0" applyBorder="0" applyAlignment="0" applyProtection="0"/>
    <xf numFmtId="0" fontId="21" fillId="8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1" fillId="11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1" fontId="1" fillId="0" borderId="0">
      <alignment/>
      <protection/>
    </xf>
    <xf numFmtId="0" fontId="1" fillId="0" borderId="0">
      <alignment/>
      <protection/>
    </xf>
    <xf numFmtId="0" fontId="15" fillId="15" borderId="10" applyNumberFormat="0" applyAlignment="0" applyProtection="0"/>
    <xf numFmtId="0" fontId="15" fillId="15" borderId="10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14" fillId="23" borderId="12" applyNumberFormat="0" applyAlignment="0" applyProtection="0"/>
    <xf numFmtId="0" fontId="14" fillId="23" borderId="12" applyNumberFormat="0" applyAlignment="0" applyProtection="0"/>
    <xf numFmtId="0" fontId="27" fillId="21" borderId="13" applyNumberFormat="0" applyAlignment="0" applyProtection="0"/>
    <xf numFmtId="0" fontId="27" fillId="21" borderId="13" applyNumberFormat="0" applyAlignment="0" applyProtection="0"/>
    <xf numFmtId="0" fontId="16" fillId="15" borderId="12" applyNumberFormat="0" applyAlignment="0" applyProtection="0"/>
    <xf numFmtId="0" fontId="16" fillId="15" borderId="12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18" fillId="5" borderId="2" applyNumberFormat="0" applyAlignment="0" applyProtection="0"/>
    <xf numFmtId="0" fontId="29" fillId="32" borderId="14" applyNumberFormat="0" applyAlignment="0" applyProtection="0"/>
    <xf numFmtId="0" fontId="29" fillId="32" borderId="14" applyNumberFormat="0" applyAlignment="0" applyProtection="0"/>
    <xf numFmtId="0" fontId="11" fillId="2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47" fillId="0" borderId="0" applyNumberFormat="0" applyFill="0" applyBorder="0" applyAlignment="0" applyProtection="0"/>
    <xf numFmtId="0" fontId="22" fillId="0" borderId="0" applyNumberFormat="0" applyFill="0" applyBorder="0">
      <alignment/>
      <protection locked="0"/>
    </xf>
    <xf numFmtId="0" fontId="48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6" fillId="0" borderId="0">
      <alignment/>
      <protection/>
    </xf>
    <xf numFmtId="0" fontId="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171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71" fontId="1" fillId="0" borderId="0">
      <alignment/>
      <protection/>
    </xf>
    <xf numFmtId="171" fontId="1" fillId="0" borderId="0">
      <alignment/>
      <protection/>
    </xf>
    <xf numFmtId="171" fontId="1" fillId="0" borderId="0">
      <alignment/>
      <protection/>
    </xf>
    <xf numFmtId="171" fontId="1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171" fontId="1" fillId="0" borderId="0">
      <alignment/>
      <protection/>
    </xf>
    <xf numFmtId="171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1" fontId="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71" fontId="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71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71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71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15" borderId="0" applyNumberFormat="0" applyBorder="0" applyAlignment="0" applyProtection="0"/>
    <xf numFmtId="0" fontId="2" fillId="33" borderId="15" applyNumberFormat="0" applyFont="0" applyAlignment="0" applyProtection="0"/>
    <xf numFmtId="0" fontId="2" fillId="33" borderId="15" applyNumberFormat="0" applyFont="0" applyAlignment="0" applyProtection="0"/>
    <xf numFmtId="0" fontId="2" fillId="33" borderId="15" applyNumberFormat="0" applyFont="0" applyAlignment="0" applyProtection="0"/>
    <xf numFmtId="0" fontId="1" fillId="17" borderId="16" applyNumberFormat="0" applyFont="0" applyAlignment="0" applyProtection="0"/>
    <xf numFmtId="0" fontId="1" fillId="17" borderId="16" applyNumberFormat="0" applyFont="0" applyAlignment="0" applyProtection="0"/>
    <xf numFmtId="0" fontId="13" fillId="4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42" fillId="0" borderId="0">
      <alignment/>
      <protection/>
    </xf>
    <xf numFmtId="0" fontId="8" fillId="0" borderId="17" applyNumberFormat="0" applyFill="0" applyAlignment="0" applyProtection="0"/>
    <xf numFmtId="0" fontId="8" fillId="0" borderId="17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1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1" fillId="6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1" fillId="9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1" fillId="1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1" fillId="12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0" fillId="17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7" borderId="0" applyNumberFormat="0" applyBorder="0" applyAlignment="0" applyProtection="0"/>
    <xf numFmtId="0" fontId="0" fillId="15" borderId="0" applyNumberFormat="0" applyBorder="0" applyAlignment="0" applyProtection="0"/>
    <xf numFmtId="0" fontId="0" fillId="23" borderId="0" applyNumberFormat="0" applyBorder="0" applyAlignment="0" applyProtection="0"/>
    <xf numFmtId="0" fontId="0" fillId="25" borderId="0" applyNumberFormat="0" applyBorder="0" applyAlignment="0" applyProtection="0"/>
    <xf numFmtId="0" fontId="0" fillId="15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15" borderId="0" applyNumberFormat="0" applyBorder="0" applyAlignment="0" applyProtection="0"/>
    <xf numFmtId="0" fontId="0" fillId="25" borderId="0" applyNumberFormat="0" applyBorder="0" applyAlignment="0" applyProtection="0"/>
    <xf numFmtId="0" fontId="0" fillId="23" borderId="0" applyNumberFormat="0" applyBorder="0" applyAlignment="0" applyProtection="0"/>
    <xf numFmtId="0" fontId="0" fillId="15" borderId="0" applyNumberFormat="0" applyBorder="0" applyAlignment="0" applyProtection="0"/>
    <xf numFmtId="0" fontId="0" fillId="17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7" borderId="0" applyNumberFormat="0" applyBorder="0" applyAlignment="0" applyProtection="0"/>
    <xf numFmtId="0" fontId="0" fillId="13" borderId="0" applyNumberFormat="0" applyBorder="0" applyAlignment="0" applyProtection="0"/>
    <xf numFmtId="0" fontId="0" fillId="15" borderId="0" applyNumberFormat="0" applyBorder="0" applyAlignment="0" applyProtection="0"/>
    <xf numFmtId="0" fontId="0" fillId="17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23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25" borderId="0" applyNumberFormat="0" applyBorder="0" applyAlignment="0" applyProtection="0"/>
    <xf numFmtId="0" fontId="0" fillId="23" borderId="0" applyNumberFormat="0" applyBorder="0" applyAlignment="0" applyProtection="0"/>
    <xf numFmtId="0" fontId="1" fillId="0" borderId="0">
      <alignment/>
      <protection/>
    </xf>
    <xf numFmtId="164" fontId="1" fillId="0" borderId="0" applyFont="0" applyFill="0" applyBorder="0" applyAlignment="0" applyProtection="0"/>
    <xf numFmtId="0" fontId="0" fillId="15" borderId="0" applyNumberFormat="0" applyBorder="0" applyAlignment="0" applyProtection="0"/>
    <xf numFmtId="0" fontId="0" fillId="17" borderId="0" applyNumberFormat="0" applyBorder="0" applyAlignment="0" applyProtection="0"/>
    <xf numFmtId="0" fontId="0" fillId="25" borderId="0" applyNumberFormat="0" applyBorder="0" applyAlignment="0" applyProtection="0"/>
    <xf numFmtId="0" fontId="0" fillId="17" borderId="0" applyNumberFormat="0" applyBorder="0" applyAlignment="0" applyProtection="0"/>
    <xf numFmtId="0" fontId="1" fillId="0" borderId="0">
      <alignment/>
      <protection/>
    </xf>
    <xf numFmtId="0" fontId="0" fillId="23" borderId="0" applyNumberFormat="0" applyBorder="0" applyAlignment="0" applyProtection="0"/>
    <xf numFmtId="0" fontId="0" fillId="17" borderId="0" applyNumberFormat="0" applyBorder="0" applyAlignment="0" applyProtection="0"/>
    <xf numFmtId="0" fontId="0" fillId="13" borderId="0" applyNumberFormat="0" applyBorder="0" applyAlignment="0" applyProtection="0"/>
    <xf numFmtId="0" fontId="0" fillId="23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164" fontId="1" fillId="0" borderId="0" applyFont="0" applyFill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1" fillId="0" borderId="0">
      <alignment/>
      <protection/>
    </xf>
    <xf numFmtId="164" fontId="1" fillId="0" borderId="0" applyFont="0" applyFill="0" applyBorder="0" applyAlignment="0" applyProtection="0"/>
    <xf numFmtId="0" fontId="0" fillId="15" borderId="0" applyNumberFormat="0" applyBorder="0" applyAlignment="0" applyProtection="0"/>
    <xf numFmtId="0" fontId="0" fillId="17" borderId="0" applyNumberFormat="0" applyBorder="0" applyAlignment="0" applyProtection="0"/>
    <xf numFmtId="0" fontId="0" fillId="15" borderId="0" applyNumberFormat="0" applyBorder="0" applyAlignment="0" applyProtection="0"/>
    <xf numFmtId="0" fontId="0" fillId="23" borderId="0" applyNumberFormat="0" applyBorder="0" applyAlignment="0" applyProtection="0"/>
    <xf numFmtId="0" fontId="0" fillId="25" borderId="0" applyNumberFormat="0" applyBorder="0" applyAlignment="0" applyProtection="0"/>
    <xf numFmtId="0" fontId="0" fillId="15" borderId="0" applyNumberFormat="0" applyBorder="0" applyAlignment="0" applyProtection="0"/>
    <xf numFmtId="0" fontId="0" fillId="23" borderId="0" applyNumberFormat="0" applyBorder="0" applyAlignment="0" applyProtection="0"/>
    <xf numFmtId="0" fontId="0" fillId="15" borderId="0" applyNumberFormat="0" applyBorder="0" applyAlignment="0" applyProtection="0"/>
    <xf numFmtId="0" fontId="1" fillId="0" borderId="0">
      <alignment/>
      <protection/>
    </xf>
    <xf numFmtId="0" fontId="0" fillId="17" borderId="0" applyNumberFormat="0" applyBorder="0" applyAlignment="0" applyProtection="0"/>
    <xf numFmtId="0" fontId="0" fillId="13" borderId="0" applyNumberFormat="0" applyBorder="0" applyAlignment="0" applyProtection="0"/>
    <xf numFmtId="0" fontId="0" fillId="15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159">
    <xf numFmtId="0" fontId="0" fillId="0" borderId="0" xfId="0"/>
    <xf numFmtId="17" fontId="9" fillId="39" borderId="19" xfId="0" applyNumberFormat="1" applyFont="1" applyFill="1" applyBorder="1" applyAlignment="1">
      <alignment horizontal="center" vertical="center" wrapText="1"/>
    </xf>
    <xf numFmtId="17" fontId="9" fillId="39" borderId="20" xfId="0" applyNumberFormat="1" applyFont="1" applyFill="1" applyBorder="1" applyAlignment="1">
      <alignment horizontal="center" vertical="center" wrapText="1"/>
    </xf>
    <xf numFmtId="0" fontId="4" fillId="0" borderId="0" xfId="26" applyFont="1" applyFill="1" applyBorder="1" applyAlignment="1">
      <alignment vertical="center"/>
      <protection/>
    </xf>
    <xf numFmtId="17" fontId="9" fillId="39" borderId="19" xfId="0" applyNumberFormat="1" applyFont="1" applyFill="1" applyBorder="1" applyAlignment="1">
      <alignment horizontal="center" vertical="center"/>
    </xf>
    <xf numFmtId="0" fontId="4" fillId="0" borderId="0" xfId="22" applyFont="1" applyFill="1" applyBorder="1">
      <alignment/>
      <protection/>
    </xf>
    <xf numFmtId="0" fontId="4" fillId="0" borderId="0" xfId="22" applyFont="1" applyBorder="1">
      <alignment/>
      <protection/>
    </xf>
    <xf numFmtId="0" fontId="9" fillId="39" borderId="19" xfId="0" applyFont="1" applyFill="1" applyBorder="1" applyAlignment="1">
      <alignment horizontal="center" vertical="center"/>
    </xf>
    <xf numFmtId="0" fontId="10" fillId="0" borderId="0" xfId="0" applyFont="1"/>
    <xf numFmtId="3" fontId="10" fillId="0" borderId="0" xfId="0" applyNumberFormat="1" applyFont="1"/>
    <xf numFmtId="0" fontId="10" fillId="0" borderId="0" xfId="0" applyFont="1" applyBorder="1"/>
    <xf numFmtId="166" fontId="10" fillId="0" borderId="0" xfId="0" applyNumberFormat="1" applyFont="1" applyBorder="1"/>
    <xf numFmtId="0" fontId="9" fillId="0" borderId="0" xfId="0" applyFont="1"/>
    <xf numFmtId="3" fontId="10" fillId="0" borderId="0" xfId="0" applyNumberFormat="1" applyFont="1" applyFill="1"/>
    <xf numFmtId="166" fontId="10" fillId="0" borderId="0" xfId="30" applyNumberFormat="1" applyFont="1"/>
    <xf numFmtId="166" fontId="10" fillId="0" borderId="0" xfId="0" applyNumberFormat="1" applyFont="1" applyFill="1" applyBorder="1"/>
    <xf numFmtId="0" fontId="9" fillId="39" borderId="19" xfId="0" applyFont="1" applyFill="1" applyBorder="1" applyAlignment="1">
      <alignment horizontal="center" vertical="center" wrapText="1"/>
    </xf>
    <xf numFmtId="9" fontId="10" fillId="0" borderId="0" xfId="30" applyFont="1" applyBorder="1"/>
    <xf numFmtId="17" fontId="9" fillId="39" borderId="21" xfId="0" applyNumberFormat="1" applyFont="1" applyFill="1" applyBorder="1" applyAlignment="1">
      <alignment horizontal="center" vertical="center" wrapText="1"/>
    </xf>
    <xf numFmtId="165" fontId="10" fillId="0" borderId="0" xfId="0" applyNumberFormat="1" applyFont="1"/>
    <xf numFmtId="2" fontId="10" fillId="0" borderId="0" xfId="0" applyNumberFormat="1" applyFont="1"/>
    <xf numFmtId="166" fontId="10" fillId="0" borderId="0" xfId="30" applyNumberFormat="1" applyFont="1" applyFill="1" applyBorder="1"/>
    <xf numFmtId="166" fontId="10" fillId="0" borderId="0" xfId="30" applyNumberFormat="1" applyFont="1" applyBorder="1"/>
    <xf numFmtId="9" fontId="9" fillId="0" borderId="0" xfId="30" applyNumberFormat="1" applyFont="1"/>
    <xf numFmtId="17" fontId="9" fillId="39" borderId="22" xfId="0" applyNumberFormat="1" applyFont="1" applyFill="1" applyBorder="1" applyAlignment="1">
      <alignment horizontal="center" vertical="center"/>
    </xf>
    <xf numFmtId="0" fontId="10" fillId="0" borderId="0" xfId="0" applyFont="1" applyFill="1"/>
    <xf numFmtId="166" fontId="10" fillId="0" borderId="0" xfId="0" applyNumberFormat="1" applyFont="1"/>
    <xf numFmtId="166" fontId="9" fillId="0" borderId="0" xfId="0" applyNumberFormat="1" applyFont="1" applyBorder="1"/>
    <xf numFmtId="17" fontId="10" fillId="0" borderId="0" xfId="0" applyNumberFormat="1" applyFont="1"/>
    <xf numFmtId="167" fontId="10" fillId="0" borderId="0" xfId="0" applyNumberFormat="1" applyFont="1"/>
    <xf numFmtId="0" fontId="9" fillId="0" borderId="0" xfId="0" applyFont="1" applyBorder="1"/>
    <xf numFmtId="17" fontId="9" fillId="39" borderId="0" xfId="0" applyNumberFormat="1" applyFont="1" applyFill="1" applyBorder="1" applyAlignment="1">
      <alignment horizontal="center" vertical="center" wrapText="1"/>
    </xf>
    <xf numFmtId="17" fontId="9" fillId="39" borderId="23" xfId="0" applyNumberFormat="1" applyFont="1" applyFill="1" applyBorder="1" applyAlignment="1">
      <alignment horizontal="center" vertical="center" wrapText="1"/>
    </xf>
    <xf numFmtId="17" fontId="9" fillId="39" borderId="19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right"/>
    </xf>
    <xf numFmtId="3" fontId="10" fillId="0" borderId="0" xfId="0" applyNumberFormat="1" applyFont="1" applyFill="1" applyBorder="1"/>
    <xf numFmtId="166" fontId="10" fillId="0" borderId="0" xfId="0" applyNumberFormat="1" applyFont="1" applyFill="1" applyBorder="1"/>
    <xf numFmtId="0" fontId="0" fillId="0" borderId="0" xfId="0" applyBorder="1"/>
    <xf numFmtId="4" fontId="3" fillId="0" borderId="0" xfId="33" applyNumberFormat="1" applyFont="1" applyFill="1" applyBorder="1" applyAlignment="1">
      <alignment horizontal="right" vertical="center"/>
      <protection/>
    </xf>
    <xf numFmtId="4" fontId="49" fillId="0" borderId="0" xfId="33" applyNumberFormat="1" applyFont="1" applyFill="1" applyBorder="1" applyAlignment="1">
      <alignment horizontal="right" vertical="center"/>
      <protection/>
    </xf>
    <xf numFmtId="166" fontId="8" fillId="0" borderId="0" xfId="30" applyNumberFormat="1" applyFont="1" applyFill="1"/>
    <xf numFmtId="2" fontId="0" fillId="0" borderId="0" xfId="0" applyNumberFormat="1"/>
    <xf numFmtId="0" fontId="0" fillId="0" borderId="0" xfId="0" applyAlignment="1">
      <alignment wrapText="1"/>
    </xf>
    <xf numFmtId="17" fontId="49" fillId="39" borderId="19" xfId="0" applyNumberFormat="1" applyFont="1" applyFill="1" applyBorder="1" applyAlignment="1">
      <alignment horizontal="center" vertical="center"/>
    </xf>
    <xf numFmtId="0" fontId="9" fillId="39" borderId="24" xfId="0" applyFont="1" applyFill="1" applyBorder="1" applyAlignment="1">
      <alignment horizontal="center" vertical="center" wrapText="1"/>
    </xf>
    <xf numFmtId="0" fontId="9" fillId="11" borderId="24" xfId="0" applyFont="1" applyFill="1" applyBorder="1" applyAlignment="1">
      <alignment horizontal="center" vertical="center" wrapText="1"/>
    </xf>
    <xf numFmtId="3" fontId="10" fillId="0" borderId="19" xfId="0" applyNumberFormat="1" applyFont="1" applyBorder="1" applyAlignment="1">
      <alignment vertical="center"/>
    </xf>
    <xf numFmtId="3" fontId="10" fillId="0" borderId="23" xfId="0" applyNumberFormat="1" applyFont="1" applyBorder="1" applyAlignment="1">
      <alignment vertical="center"/>
    </xf>
    <xf numFmtId="165" fontId="10" fillId="0" borderId="23" xfId="0" applyNumberFormat="1" applyFont="1" applyBorder="1" applyAlignment="1">
      <alignment vertical="center"/>
    </xf>
    <xf numFmtId="3" fontId="10" fillId="0" borderId="23" xfId="28" applyNumberFormat="1" applyFont="1" applyBorder="1" applyAlignment="1">
      <alignment horizontal="right"/>
    </xf>
    <xf numFmtId="3" fontId="0" fillId="0" borderId="23" xfId="0" applyNumberFormat="1" applyBorder="1"/>
    <xf numFmtId="3" fontId="10" fillId="0" borderId="23" xfId="0" applyNumberFormat="1" applyFont="1" applyBorder="1"/>
    <xf numFmtId="3" fontId="10" fillId="0" borderId="23" xfId="0" applyNumberFormat="1" applyFont="1" applyFill="1" applyBorder="1"/>
    <xf numFmtId="3" fontId="0" fillId="0" borderId="23" xfId="0" applyNumberFormat="1" applyFont="1" applyBorder="1"/>
    <xf numFmtId="3" fontId="0" fillId="0" borderId="25" xfId="0" applyNumberFormat="1" applyBorder="1"/>
    <xf numFmtId="168" fontId="10" fillId="0" borderId="19" xfId="0" applyNumberFormat="1" applyFont="1" applyBorder="1" applyAlignment="1">
      <alignment vertical="center"/>
    </xf>
    <xf numFmtId="168" fontId="10" fillId="0" borderId="23" xfId="0" applyNumberFormat="1" applyFont="1" applyBorder="1" applyAlignment="1">
      <alignment vertical="center"/>
    </xf>
    <xf numFmtId="168" fontId="10" fillId="0" borderId="23" xfId="0" applyNumberFormat="1" applyFont="1" applyBorder="1" applyAlignment="1">
      <alignment horizontal="right"/>
    </xf>
    <xf numFmtId="168" fontId="10" fillId="0" borderId="25" xfId="0" applyNumberFormat="1" applyFont="1" applyBorder="1" applyAlignment="1">
      <alignment horizontal="right"/>
    </xf>
    <xf numFmtId="0" fontId="9" fillId="40" borderId="24" xfId="0" applyFont="1" applyFill="1" applyBorder="1" applyAlignment="1">
      <alignment horizontal="center" vertical="center" wrapText="1"/>
    </xf>
    <xf numFmtId="169" fontId="0" fillId="0" borderId="23" xfId="0" applyNumberFormat="1" applyFont="1" applyBorder="1" applyAlignment="1">
      <alignment horizontal="right"/>
    </xf>
    <xf numFmtId="3" fontId="0" fillId="0" borderId="23" xfId="0" applyNumberFormat="1" applyFont="1" applyBorder="1" applyAlignment="1">
      <alignment horizontal="right"/>
    </xf>
    <xf numFmtId="3" fontId="10" fillId="0" borderId="25" xfId="0" applyNumberFormat="1" applyFont="1" applyBorder="1"/>
    <xf numFmtId="0" fontId="9" fillId="41" borderId="24" xfId="0" applyFont="1" applyFill="1" applyBorder="1" applyAlignment="1">
      <alignment horizontal="center" vertical="center" wrapText="1"/>
    </xf>
    <xf numFmtId="0" fontId="9" fillId="42" borderId="24" xfId="0" applyFont="1" applyFill="1" applyBorder="1" applyAlignment="1">
      <alignment horizontal="center" vertical="center" wrapText="1"/>
    </xf>
    <xf numFmtId="168" fontId="10" fillId="0" borderId="19" xfId="0" applyNumberFormat="1" applyFont="1" applyFill="1" applyBorder="1" applyAlignment="1">
      <alignment vertical="center"/>
    </xf>
    <xf numFmtId="168" fontId="10" fillId="0" borderId="23" xfId="0" applyNumberFormat="1" applyFont="1" applyFill="1" applyBorder="1" applyAlignment="1">
      <alignment vertical="center"/>
    </xf>
    <xf numFmtId="168" fontId="10" fillId="0" borderId="25" xfId="0" applyNumberFormat="1" applyFont="1" applyFill="1" applyBorder="1" applyAlignment="1">
      <alignment vertical="center"/>
    </xf>
    <xf numFmtId="17" fontId="9" fillId="0" borderId="19" xfId="0" applyNumberFormat="1" applyFont="1" applyBorder="1" applyAlignment="1">
      <alignment vertical="center"/>
    </xf>
    <xf numFmtId="17" fontId="9" fillId="0" borderId="23" xfId="0" applyNumberFormat="1" applyFont="1" applyBorder="1" applyAlignment="1">
      <alignment vertical="center"/>
    </xf>
    <xf numFmtId="17" fontId="9" fillId="0" borderId="23" xfId="0" applyNumberFormat="1" applyFont="1" applyBorder="1" applyAlignment="1">
      <alignment horizontal="right"/>
    </xf>
    <xf numFmtId="17" fontId="9" fillId="0" borderId="23" xfId="0" applyNumberFormat="1" applyFont="1" applyBorder="1"/>
    <xf numFmtId="17" fontId="9" fillId="0" borderId="25" xfId="0" applyNumberFormat="1" applyFont="1" applyBorder="1"/>
    <xf numFmtId="3" fontId="10" fillId="0" borderId="19" xfId="0" applyNumberFormat="1" applyFont="1" applyFill="1" applyBorder="1"/>
    <xf numFmtId="3" fontId="10" fillId="0" borderId="19" xfId="0" applyNumberFormat="1" applyFont="1" applyBorder="1"/>
    <xf numFmtId="166" fontId="10" fillId="0" borderId="19" xfId="0" applyNumberFormat="1" applyFont="1" applyFill="1" applyBorder="1"/>
    <xf numFmtId="166" fontId="10" fillId="0" borderId="23" xfId="0" applyNumberFormat="1" applyFont="1" applyFill="1" applyBorder="1"/>
    <xf numFmtId="166" fontId="10" fillId="0" borderId="19" xfId="30" applyNumberFormat="1" applyFont="1" applyFill="1" applyBorder="1"/>
    <xf numFmtId="166" fontId="10" fillId="0" borderId="23" xfId="30" applyNumberFormat="1" applyFont="1" applyFill="1" applyBorder="1"/>
    <xf numFmtId="3" fontId="9" fillId="0" borderId="26" xfId="0" applyNumberFormat="1" applyFont="1" applyFill="1" applyBorder="1"/>
    <xf numFmtId="3" fontId="9" fillId="0" borderId="26" xfId="0" applyNumberFormat="1" applyFont="1" applyBorder="1"/>
    <xf numFmtId="166" fontId="9" fillId="0" borderId="26" xfId="0" applyNumberFormat="1" applyFont="1" applyFill="1" applyBorder="1"/>
    <xf numFmtId="166" fontId="9" fillId="0" borderId="26" xfId="30" applyNumberFormat="1" applyFont="1" applyFill="1" applyBorder="1"/>
    <xf numFmtId="0" fontId="3" fillId="0" borderId="19" xfId="26" applyNumberFormat="1" applyFont="1" applyFill="1" applyBorder="1" applyAlignment="1" quotePrefix="1">
      <alignment horizontal="center" vertical="top"/>
      <protection/>
    </xf>
    <xf numFmtId="0" fontId="4" fillId="0" borderId="22" xfId="26" applyFont="1" applyFill="1" applyBorder="1" applyAlignment="1">
      <alignment vertical="center"/>
      <protection/>
    </xf>
    <xf numFmtId="0" fontId="3" fillId="0" borderId="23" xfId="26" applyNumberFormat="1" applyFont="1" applyFill="1" applyBorder="1" applyAlignment="1" quotePrefix="1">
      <alignment horizontal="center" vertical="top"/>
      <protection/>
    </xf>
    <xf numFmtId="0" fontId="4" fillId="0" borderId="27" xfId="26" applyFont="1" applyFill="1" applyBorder="1" applyAlignment="1">
      <alignment vertical="center"/>
      <protection/>
    </xf>
    <xf numFmtId="0" fontId="3" fillId="0" borderId="23" xfId="26" applyFont="1" applyFill="1" applyBorder="1" applyAlignment="1" quotePrefix="1">
      <alignment horizontal="center" vertical="top"/>
      <protection/>
    </xf>
    <xf numFmtId="0" fontId="3" fillId="0" borderId="19" xfId="26" applyFont="1" applyFill="1" applyBorder="1" applyAlignment="1" quotePrefix="1">
      <alignment horizontal="center" vertical="top"/>
      <protection/>
    </xf>
    <xf numFmtId="0" fontId="4" fillId="0" borderId="21" xfId="26" applyFont="1" applyFill="1" applyBorder="1" applyAlignment="1">
      <alignment vertical="center"/>
      <protection/>
    </xf>
    <xf numFmtId="0" fontId="3" fillId="0" borderId="25" xfId="26" applyFont="1" applyFill="1" applyBorder="1" applyAlignment="1" quotePrefix="1">
      <alignment horizontal="center" vertical="top"/>
      <protection/>
    </xf>
    <xf numFmtId="165" fontId="9" fillId="0" borderId="26" xfId="0" applyNumberFormat="1" applyFont="1" applyBorder="1"/>
    <xf numFmtId="0" fontId="4" fillId="0" borderId="19" xfId="22" applyFont="1" applyFill="1" applyBorder="1" applyAlignment="1">
      <alignment horizontal="center"/>
      <protection/>
    </xf>
    <xf numFmtId="0" fontId="4" fillId="0" borderId="22" xfId="22" applyFont="1" applyFill="1" applyBorder="1">
      <alignment/>
      <protection/>
    </xf>
    <xf numFmtId="0" fontId="4" fillId="0" borderId="23" xfId="22" applyFont="1" applyFill="1" applyBorder="1" applyAlignment="1">
      <alignment horizontal="center"/>
      <protection/>
    </xf>
    <xf numFmtId="0" fontId="4" fillId="0" borderId="27" xfId="22" applyFont="1" applyFill="1" applyBorder="1">
      <alignment/>
      <protection/>
    </xf>
    <xf numFmtId="170" fontId="0" fillId="0" borderId="19" xfId="0" applyNumberFormat="1" applyBorder="1" applyAlignment="1">
      <alignment horizontal="left" vertical="top"/>
    </xf>
    <xf numFmtId="170" fontId="0" fillId="0" borderId="23" xfId="0" applyNumberFormat="1" applyBorder="1" applyAlignment="1">
      <alignment horizontal="left" vertical="top"/>
    </xf>
    <xf numFmtId="17" fontId="9" fillId="39" borderId="28" xfId="0" applyNumberFormat="1" applyFont="1" applyFill="1" applyBorder="1" applyAlignment="1">
      <alignment horizontal="center" vertical="center" wrapText="1"/>
    </xf>
    <xf numFmtId="170" fontId="8" fillId="0" borderId="26" xfId="0" applyNumberFormat="1" applyFont="1" applyBorder="1" applyAlignment="1">
      <alignment/>
    </xf>
    <xf numFmtId="3" fontId="10" fillId="0" borderId="19" xfId="0" applyNumberFormat="1" applyFont="1" applyFill="1" applyBorder="1" applyAlignment="1">
      <alignment horizontal="right" wrapText="1"/>
    </xf>
    <xf numFmtId="3" fontId="10" fillId="0" borderId="23" xfId="0" applyNumberFormat="1" applyFont="1" applyFill="1" applyBorder="1" applyAlignment="1">
      <alignment horizontal="right" wrapText="1"/>
    </xf>
    <xf numFmtId="3" fontId="9" fillId="0" borderId="26" xfId="27" applyNumberFormat="1" applyFont="1" applyFill="1" applyBorder="1" applyAlignment="1">
      <alignment horizontal="right"/>
      <protection/>
    </xf>
    <xf numFmtId="165" fontId="10" fillId="0" borderId="19" xfId="0" applyNumberFormat="1" applyFont="1" applyBorder="1"/>
    <xf numFmtId="165" fontId="10" fillId="0" borderId="23" xfId="0" applyNumberFormat="1" applyFont="1" applyBorder="1"/>
    <xf numFmtId="17" fontId="9" fillId="39" borderId="24" xfId="0" applyNumberFormat="1" applyFont="1" applyFill="1" applyBorder="1" applyAlignment="1">
      <alignment horizontal="center" vertical="center" wrapText="1"/>
    </xf>
    <xf numFmtId="3" fontId="0" fillId="0" borderId="19" xfId="0" applyNumberFormat="1" applyFont="1" applyBorder="1"/>
    <xf numFmtId="3" fontId="8" fillId="0" borderId="26" xfId="0" applyNumberFormat="1" applyFont="1" applyBorder="1"/>
    <xf numFmtId="165" fontId="9" fillId="0" borderId="26" xfId="0" applyNumberFormat="1" applyFont="1" applyFill="1" applyBorder="1"/>
    <xf numFmtId="3" fontId="10" fillId="0" borderId="19" xfId="33" applyNumberFormat="1" applyFont="1" applyFill="1" applyBorder="1" applyAlignment="1">
      <alignment horizontal="right"/>
      <protection/>
    </xf>
    <xf numFmtId="3" fontId="10" fillId="0" borderId="23" xfId="33" applyNumberFormat="1" applyFont="1" applyFill="1" applyBorder="1" applyAlignment="1">
      <alignment horizontal="right"/>
      <protection/>
    </xf>
    <xf numFmtId="3" fontId="1" fillId="0" borderId="19" xfId="0" applyNumberFormat="1" applyFont="1" applyFill="1" applyBorder="1"/>
    <xf numFmtId="3" fontId="1" fillId="0" borderId="23" xfId="0" applyNumberFormat="1" applyFont="1" applyFill="1" applyBorder="1"/>
    <xf numFmtId="166" fontId="0" fillId="0" borderId="19" xfId="30" applyNumberFormat="1" applyFont="1" applyBorder="1"/>
    <xf numFmtId="166" fontId="0" fillId="0" borderId="23" xfId="30" applyNumberFormat="1" applyFont="1" applyBorder="1"/>
    <xf numFmtId="3" fontId="49" fillId="0" borderId="26" xfId="0" applyNumberFormat="1" applyFont="1" applyFill="1" applyBorder="1" applyAlignment="1">
      <alignment vertical="center"/>
    </xf>
    <xf numFmtId="166" fontId="8" fillId="0" borderId="26" xfId="30" applyNumberFormat="1" applyFont="1" applyBorder="1"/>
    <xf numFmtId="3" fontId="0" fillId="0" borderId="19" xfId="0" applyNumberFormat="1" applyFont="1" applyFill="1" applyBorder="1" applyAlignment="1">
      <alignment horizontal="right" vertical="center"/>
    </xf>
    <xf numFmtId="3" fontId="0" fillId="0" borderId="23" xfId="0" applyNumberFormat="1" applyFont="1" applyFill="1" applyBorder="1" applyAlignment="1">
      <alignment horizontal="right" vertical="center"/>
    </xf>
    <xf numFmtId="3" fontId="0" fillId="0" borderId="19" xfId="0" applyNumberFormat="1" applyBorder="1"/>
    <xf numFmtId="0" fontId="9" fillId="0" borderId="26" xfId="0" applyFont="1" applyFill="1" applyBorder="1"/>
    <xf numFmtId="3" fontId="51" fillId="0" borderId="26" xfId="0" applyNumberFormat="1" applyFont="1" applyFill="1" applyBorder="1" applyAlignment="1">
      <alignment horizontal="right" vertical="center"/>
    </xf>
    <xf numFmtId="0" fontId="9" fillId="0" borderId="19" xfId="0" applyFont="1" applyFill="1" applyBorder="1"/>
    <xf numFmtId="0" fontId="9" fillId="0" borderId="23" xfId="0" applyFont="1" applyFill="1" applyBorder="1"/>
    <xf numFmtId="166" fontId="10" fillId="0" borderId="22" xfId="30" applyNumberFormat="1" applyFont="1" applyFill="1" applyBorder="1"/>
    <xf numFmtId="166" fontId="10" fillId="0" borderId="27" xfId="30" applyNumberFormat="1" applyFont="1" applyFill="1" applyBorder="1"/>
    <xf numFmtId="166" fontId="9" fillId="0" borderId="29" xfId="30" applyNumberFormat="1" applyFont="1" applyFill="1" applyBorder="1"/>
    <xf numFmtId="0" fontId="3" fillId="0" borderId="19" xfId="26" applyFont="1" applyFill="1" applyBorder="1" applyAlignment="1">
      <alignment vertical="center"/>
      <protection/>
    </xf>
    <xf numFmtId="0" fontId="3" fillId="0" borderId="23" xfId="26" applyFont="1" applyFill="1" applyBorder="1" applyAlignment="1">
      <alignment vertical="center"/>
      <protection/>
    </xf>
    <xf numFmtId="4" fontId="1" fillId="0" borderId="19" xfId="33" applyNumberFormat="1" applyFont="1" applyFill="1" applyBorder="1">
      <alignment/>
      <protection/>
    </xf>
    <xf numFmtId="4" fontId="1" fillId="0" borderId="23" xfId="33" applyNumberFormat="1" applyFont="1" applyFill="1" applyBorder="1">
      <alignment/>
      <protection/>
    </xf>
    <xf numFmtId="4" fontId="0" fillId="0" borderId="19" xfId="0" applyNumberFormat="1" applyBorder="1"/>
    <xf numFmtId="4" fontId="0" fillId="0" borderId="23" xfId="0" applyNumberFormat="1" applyBorder="1"/>
    <xf numFmtId="0" fontId="3" fillId="0" borderId="26" xfId="26" applyFont="1" applyFill="1" applyBorder="1" applyAlignment="1">
      <alignment vertical="center"/>
      <protection/>
    </xf>
    <xf numFmtId="4" fontId="49" fillId="0" borderId="26" xfId="33" applyNumberFormat="1" applyFont="1" applyFill="1" applyBorder="1" applyAlignment="1">
      <alignment horizontal="right" vertical="center"/>
      <protection/>
    </xf>
    <xf numFmtId="4" fontId="8" fillId="0" borderId="26" xfId="0" applyNumberFormat="1" applyFont="1" applyBorder="1"/>
    <xf numFmtId="0" fontId="4" fillId="0" borderId="19" xfId="33" applyFont="1" applyFill="1" applyBorder="1" applyAlignment="1">
      <alignment vertical="center"/>
      <protection/>
    </xf>
    <xf numFmtId="0" fontId="4" fillId="0" borderId="23" xfId="33" applyFont="1" applyFill="1" applyBorder="1" applyAlignment="1">
      <alignment vertical="center" wrapText="1"/>
      <protection/>
    </xf>
    <xf numFmtId="2" fontId="7" fillId="0" borderId="19" xfId="33" applyNumberFormat="1" applyFont="1" applyFill="1" applyBorder="1" applyAlignment="1">
      <alignment vertical="center"/>
      <protection/>
    </xf>
    <xf numFmtId="4" fontId="7" fillId="0" borderId="23" xfId="33" applyNumberFormat="1" applyFont="1" applyFill="1" applyBorder="1" applyAlignment="1">
      <alignment vertical="center"/>
      <protection/>
    </xf>
    <xf numFmtId="2" fontId="1" fillId="0" borderId="19" xfId="33" applyNumberFormat="1" applyFont="1" applyFill="1" applyBorder="1" applyAlignment="1">
      <alignment vertical="center"/>
      <protection/>
    </xf>
    <xf numFmtId="4" fontId="1" fillId="0" borderId="23" xfId="33" applyNumberFormat="1" applyFont="1" applyFill="1" applyBorder="1" applyAlignment="1">
      <alignment vertical="center"/>
      <protection/>
    </xf>
    <xf numFmtId="2" fontId="0" fillId="0" borderId="19" xfId="0" applyNumberFormat="1" applyBorder="1"/>
    <xf numFmtId="2" fontId="0" fillId="0" borderId="23" xfId="0" applyNumberFormat="1" applyBorder="1"/>
    <xf numFmtId="0" fontId="4" fillId="0" borderId="26" xfId="33" applyFont="1" applyFill="1" applyBorder="1" applyAlignment="1">
      <alignment vertical="center" wrapText="1"/>
      <protection/>
    </xf>
    <xf numFmtId="4" fontId="3" fillId="0" borderId="26" xfId="33" applyNumberFormat="1" applyFont="1" applyFill="1" applyBorder="1" applyAlignment="1">
      <alignment horizontal="right" vertical="center"/>
      <protection/>
    </xf>
    <xf numFmtId="2" fontId="8" fillId="0" borderId="26" xfId="0" applyNumberFormat="1" applyFont="1" applyBorder="1"/>
    <xf numFmtId="169" fontId="1" fillId="0" borderId="19" xfId="33" applyNumberFormat="1" applyBorder="1">
      <alignment/>
      <protection/>
    </xf>
    <xf numFmtId="169" fontId="1" fillId="0" borderId="23" xfId="33" applyNumberFormat="1" applyBorder="1">
      <alignment/>
      <protection/>
    </xf>
    <xf numFmtId="169" fontId="0" fillId="0" borderId="19" xfId="0" applyNumberFormat="1" applyBorder="1"/>
    <xf numFmtId="169" fontId="0" fillId="0" borderId="23" xfId="0" applyNumberFormat="1" applyBorder="1"/>
    <xf numFmtId="169" fontId="49" fillId="0" borderId="26" xfId="33" applyNumberFormat="1" applyFont="1" applyBorder="1">
      <alignment/>
      <protection/>
    </xf>
    <xf numFmtId="169" fontId="8" fillId="0" borderId="26" xfId="0" applyNumberFormat="1" applyFont="1" applyBorder="1"/>
    <xf numFmtId="0" fontId="50" fillId="0" borderId="30" xfId="26" applyFont="1" applyFill="1" applyBorder="1" applyAlignment="1">
      <alignment horizontal="center" vertical="top" wrapText="1"/>
      <protection/>
    </xf>
    <xf numFmtId="0" fontId="50" fillId="0" borderId="31" xfId="26" applyFont="1" applyFill="1" applyBorder="1" applyAlignment="1">
      <alignment horizontal="center" vertical="top" wrapText="1"/>
      <protection/>
    </xf>
    <xf numFmtId="0" fontId="50" fillId="0" borderId="32" xfId="26" applyFont="1" applyFill="1" applyBorder="1" applyAlignment="1">
      <alignment horizontal="center" vertical="top" wrapText="1"/>
      <protection/>
    </xf>
    <xf numFmtId="0" fontId="3" fillId="0" borderId="30" xfId="22" applyFont="1" applyFill="1" applyBorder="1" applyAlignment="1">
      <alignment horizontal="center"/>
      <protection/>
    </xf>
    <xf numFmtId="0" fontId="3" fillId="0" borderId="31" xfId="22" applyFont="1" applyFill="1" applyBorder="1" applyAlignment="1">
      <alignment horizontal="center"/>
      <protection/>
    </xf>
    <xf numFmtId="0" fontId="50" fillId="0" borderId="31" xfId="26" applyFont="1" applyFill="1" applyBorder="1" applyAlignment="1" quotePrefix="1">
      <alignment horizontal="center" vertical="top" wrapText="1"/>
      <protection/>
    </xf>
  </cellXfs>
  <cellStyles count="9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Binlik Ayracı 2" xfId="20"/>
    <cellStyle name="Hyperlink" xfId="21"/>
    <cellStyle name="Normal 2" xfId="22"/>
    <cellStyle name="Normal 3" xfId="23"/>
    <cellStyle name="Normal 4 2 2" xfId="24"/>
    <cellStyle name="Normal 4 2 2 2" xfId="25"/>
    <cellStyle name="Normal_Sayfa2" xfId="26"/>
    <cellStyle name="Normal_TABLO-69" xfId="27"/>
    <cellStyle name="Virgül" xfId="28"/>
    <cellStyle name="Virgül 2 2" xfId="29"/>
    <cellStyle name="Yüzde" xfId="30"/>
    <cellStyle name="Binlik Ayracı 4" xfId="31"/>
    <cellStyle name="Binlik Ayracı 3" xfId="32"/>
    <cellStyle name="Normal 104" xfId="33"/>
    <cellStyle name="İyi" xfId="34"/>
    <cellStyle name="Kötü" xfId="35"/>
    <cellStyle name="Nötr" xfId="36"/>
    <cellStyle name="Bağlı Hücre" xfId="37"/>
    <cellStyle name="İşaretli Hücre" xfId="38"/>
    <cellStyle name="Uyarı Metni" xfId="39"/>
    <cellStyle name="Açıklama Metni" xfId="40"/>
    <cellStyle name="Vurgu2" xfId="41"/>
    <cellStyle name="%40 - Vurgu2" xfId="42"/>
    <cellStyle name="%60 - Vurgu2" xfId="43"/>
    <cellStyle name="Vurgu3" xfId="44"/>
    <cellStyle name="Vurgu5" xfId="45"/>
    <cellStyle name="%60 - Vurgu5" xfId="46"/>
    <cellStyle name="Vurgu6" xfId="47"/>
    <cellStyle name="%20 - Vurgu2 8" xfId="48"/>
    <cellStyle name="%20 - Vurgu1 4 2" xfId="49"/>
    <cellStyle name="%20 - Vurgu2 5" xfId="50"/>
    <cellStyle name="%20 - Vurgu1 3 3" xfId="51"/>
    <cellStyle name="%20 - Vurgu1 3 2" xfId="52"/>
    <cellStyle name="%20 - Vurgu1 3" xfId="53"/>
    <cellStyle name="%20 - Vurgu1 2_25.İL-EMOD-Öncelikli Yaşam" xfId="54"/>
    <cellStyle name="%20 - Vurgu1 2" xfId="55"/>
    <cellStyle name="%20 - Vurgu2 2" xfId="56"/>
    <cellStyle name="%20 - Vurgu1 4" xfId="57"/>
    <cellStyle name="%20 - Vurgu1 5" xfId="58"/>
    <cellStyle name="%20 - Vurgu2 2_25.İL-EMOD-Öncelikli Yaşam" xfId="59"/>
    <cellStyle name="%20 - Vurgu1 2 2" xfId="60"/>
    <cellStyle name="%20 - Vurgu2 2 2" xfId="61"/>
    <cellStyle name="%20 - Vurgu1 2 3" xfId="62"/>
    <cellStyle name="Normal 110" xfId="63"/>
    <cellStyle name="%20 - Vurgu2 2 3" xfId="64"/>
    <cellStyle name="%20 - Vurgu1 4 3" xfId="65"/>
    <cellStyle name="%20 - Vurgu2 3" xfId="66"/>
    <cellStyle name="%20 - Vurgu2 3 2" xfId="67"/>
    <cellStyle name="%20 - Vurgu2 3 3" xfId="68"/>
    <cellStyle name="%20 - Vurgu2 4" xfId="69"/>
    <cellStyle name="%20 - Vurgu2 4 2" xfId="70"/>
    <cellStyle name="%20 - Vurgu2 4 3" xfId="71"/>
    <cellStyle name="%20 - Vurgu3 5" xfId="72"/>
    <cellStyle name="%20 - Vurgu3 2" xfId="73"/>
    <cellStyle name="%20 - Vurgu3 2 2" xfId="74"/>
    <cellStyle name="%20 - Vurgu3 2 3" xfId="75"/>
    <cellStyle name="%20 - Vurgu3 2_25.İL-EMOD-Öncelikli Yaşam" xfId="76"/>
    <cellStyle name="%20 - Vurgu3 3" xfId="77"/>
    <cellStyle name="%20 - Vurgu3 3 2" xfId="78"/>
    <cellStyle name="%20 - Vurgu3 3 3" xfId="79"/>
    <cellStyle name="%20 - Vurgu3 4" xfId="80"/>
    <cellStyle name="%20 - Vurgu3 4 2" xfId="81"/>
    <cellStyle name="%20 - Vurgu3 4 3" xfId="82"/>
    <cellStyle name="%20 - Vurgu4 5" xfId="83"/>
    <cellStyle name="%20 - Vurgu4 2" xfId="84"/>
    <cellStyle name="%20 - Vurgu4 2 2" xfId="85"/>
    <cellStyle name="%20 - Vurgu4 2 3" xfId="86"/>
    <cellStyle name="%20 - Vurgu4 2_25.İL-EMOD-Öncelikli Yaşam" xfId="87"/>
    <cellStyle name="%20 - Vurgu4 3" xfId="88"/>
    <cellStyle name="%20 - Vurgu4 3 2" xfId="89"/>
    <cellStyle name="%20 - Vurgu4 3 3" xfId="90"/>
    <cellStyle name="%20 - Vurgu4 4" xfId="91"/>
    <cellStyle name="%20 - Vurgu4 4 2" xfId="92"/>
    <cellStyle name="%20 - Vurgu4 4 3" xfId="93"/>
    <cellStyle name="%20 - Vurgu5 5" xfId="94"/>
    <cellStyle name="%20 - Vurgu5 2" xfId="95"/>
    <cellStyle name="%20 - Vurgu5 2 2" xfId="96"/>
    <cellStyle name="%20 - Vurgu5 2 3" xfId="97"/>
    <cellStyle name="%20 - Vurgu5 2_25.İL-EMOD-Öncelikli Yaşam" xfId="98"/>
    <cellStyle name="%20 - Vurgu5 3" xfId="99"/>
    <cellStyle name="%20 - Vurgu5 3 2" xfId="100"/>
    <cellStyle name="%20 - Vurgu5 3 3" xfId="101"/>
    <cellStyle name="%20 - Vurgu5 4" xfId="102"/>
    <cellStyle name="%20 - Vurgu5 4 2" xfId="103"/>
    <cellStyle name="%20 - Vurgu5 4 3" xfId="104"/>
    <cellStyle name="%20 - Vurgu6 5" xfId="105"/>
    <cellStyle name="%20 - Vurgu6 2" xfId="106"/>
    <cellStyle name="%20 - Vurgu6 2 2" xfId="107"/>
    <cellStyle name="%20 - Vurgu6 2 3" xfId="108"/>
    <cellStyle name="%20 - Vurgu6 2_25.İL-EMOD-Öncelikli Yaşam" xfId="109"/>
    <cellStyle name="%20 - Vurgu6 3" xfId="110"/>
    <cellStyle name="%20 - Vurgu6 3 2" xfId="111"/>
    <cellStyle name="%20 - Vurgu6 3 3" xfId="112"/>
    <cellStyle name="%20 - Vurgu6 4" xfId="113"/>
    <cellStyle name="%20 - Vurgu6 4 2" xfId="114"/>
    <cellStyle name="%20 - Vurgu6 4 3" xfId="115"/>
    <cellStyle name="%40 - Vurgu1 5" xfId="116"/>
    <cellStyle name="%40 - Vurgu1 2" xfId="117"/>
    <cellStyle name="%40 - Vurgu1 2 2" xfId="118"/>
    <cellStyle name="%40 - Vurgu1 2 3" xfId="119"/>
    <cellStyle name="%40 - Vurgu1 2_25.İL-EMOD-Öncelikli Yaşam" xfId="120"/>
    <cellStyle name="%40 - Vurgu1 3" xfId="121"/>
    <cellStyle name="%40 - Vurgu1 3 2" xfId="122"/>
    <cellStyle name="%40 - Vurgu1 3 3" xfId="123"/>
    <cellStyle name="%40 - Vurgu1 4" xfId="124"/>
    <cellStyle name="%40 - Vurgu1 4 2" xfId="125"/>
    <cellStyle name="%40 - Vurgu1 4 3" xfId="126"/>
    <cellStyle name="%40 - Vurgu2 2" xfId="127"/>
    <cellStyle name="%40 - Vurgu2 2 2" xfId="128"/>
    <cellStyle name="%40 - Vurgu2 2 3" xfId="129"/>
    <cellStyle name="%40 - Vurgu2 2_25.İL-EMOD-Öncelikli Yaşam" xfId="130"/>
    <cellStyle name="%40 - Vurgu2 3" xfId="131"/>
    <cellStyle name="%40 - Vurgu2 3 2" xfId="132"/>
    <cellStyle name="%40 - Vurgu2 3 3" xfId="133"/>
    <cellStyle name="%40 - Vurgu2 4" xfId="134"/>
    <cellStyle name="%40 - Vurgu2 4 2" xfId="135"/>
    <cellStyle name="%40 - Vurgu2 4 3" xfId="136"/>
    <cellStyle name="%40 - Vurgu3 5" xfId="137"/>
    <cellStyle name="%40 - Vurgu3 2" xfId="138"/>
    <cellStyle name="%40 - Vurgu3 2 2" xfId="139"/>
    <cellStyle name="%40 - Vurgu3 2 3" xfId="140"/>
    <cellStyle name="%40 - Vurgu3 2_25.İL-EMOD-Öncelikli Yaşam" xfId="141"/>
    <cellStyle name="%40 - Vurgu3 3" xfId="142"/>
    <cellStyle name="%40 - Vurgu3 3 2" xfId="143"/>
    <cellStyle name="%40 - Vurgu3 3 3" xfId="144"/>
    <cellStyle name="%40 - Vurgu3 4" xfId="145"/>
    <cellStyle name="%40 - Vurgu3 4 2" xfId="146"/>
    <cellStyle name="%40 - Vurgu3 4 3" xfId="147"/>
    <cellStyle name="%40 - Vurgu4 5" xfId="148"/>
    <cellStyle name="%40 - Vurgu4 2" xfId="149"/>
    <cellStyle name="%40 - Vurgu4 2 2" xfId="150"/>
    <cellStyle name="%40 - Vurgu4 2 3" xfId="151"/>
    <cellStyle name="%40 - Vurgu4 2_25.İL-EMOD-Öncelikli Yaşam" xfId="152"/>
    <cellStyle name="%40 - Vurgu4 3" xfId="153"/>
    <cellStyle name="%40 - Vurgu4 3 2" xfId="154"/>
    <cellStyle name="%40 - Vurgu4 3 3" xfId="155"/>
    <cellStyle name="%40 - Vurgu4 4" xfId="156"/>
    <cellStyle name="%40 - Vurgu4 4 2" xfId="157"/>
    <cellStyle name="%40 - Vurgu4 4 3" xfId="158"/>
    <cellStyle name="%40 - Vurgu5 5" xfId="159"/>
    <cellStyle name="%40 - Vurgu5 2" xfId="160"/>
    <cellStyle name="%40 - Vurgu5 2 2" xfId="161"/>
    <cellStyle name="%40 - Vurgu5 2 3" xfId="162"/>
    <cellStyle name="%40 - Vurgu5 2_25.İL-EMOD-Öncelikli Yaşam" xfId="163"/>
    <cellStyle name="%40 - Vurgu5 3" xfId="164"/>
    <cellStyle name="%40 - Vurgu5 3 2" xfId="165"/>
    <cellStyle name="%40 - Vurgu5 3 3" xfId="166"/>
    <cellStyle name="%40 - Vurgu5 4" xfId="167"/>
    <cellStyle name="%40 - Vurgu5 4 2" xfId="168"/>
    <cellStyle name="%40 - Vurgu5 4 3" xfId="169"/>
    <cellStyle name="%40 - Vurgu6 5" xfId="170"/>
    <cellStyle name="%40 - Vurgu6 2" xfId="171"/>
    <cellStyle name="%40 - Vurgu6 2 2" xfId="172"/>
    <cellStyle name="%40 - Vurgu6 2 3" xfId="173"/>
    <cellStyle name="%40 - Vurgu6 2_25.İL-EMOD-Öncelikli Yaşam" xfId="174"/>
    <cellStyle name="%40 - Vurgu6 3" xfId="175"/>
    <cellStyle name="%40 - Vurgu6 3 2" xfId="176"/>
    <cellStyle name="%40 - Vurgu6 3 3" xfId="177"/>
    <cellStyle name="%40 - Vurgu6 4" xfId="178"/>
    <cellStyle name="%40 - Vurgu6 4 2" xfId="179"/>
    <cellStyle name="%40 - Vurgu6 4 3" xfId="180"/>
    <cellStyle name="%60 - Vurgu1 5" xfId="181"/>
    <cellStyle name="%60 - Vurgu1 2" xfId="182"/>
    <cellStyle name="%60 - Vurgu1 3" xfId="183"/>
    <cellStyle name="%60 - Vurgu1 4" xfId="184"/>
    <cellStyle name="%20 - Vurgu2 6" xfId="185"/>
    <cellStyle name="%60 - Vurgu2 2" xfId="186"/>
    <cellStyle name="%60 - Vurgu2 3" xfId="187"/>
    <cellStyle name="%60 - Vurgu2 4" xfId="188"/>
    <cellStyle name="%60 - Vurgu3 5" xfId="189"/>
    <cellStyle name="%60 - Vurgu3 2" xfId="190"/>
    <cellStyle name="%60 - Vurgu3 3" xfId="191"/>
    <cellStyle name="%60 - Vurgu3 4" xfId="192"/>
    <cellStyle name="%60 - Vurgu4 5" xfId="193"/>
    <cellStyle name="%60 - Vurgu4 2" xfId="194"/>
    <cellStyle name="%60 - Vurgu4 3" xfId="195"/>
    <cellStyle name="%60 - Vurgu4 4" xfId="196"/>
    <cellStyle name="%60 - Vurgu5 2" xfId="197"/>
    <cellStyle name="%60 - Vurgu5 3" xfId="198"/>
    <cellStyle name="%60 - Vurgu5 4" xfId="199"/>
    <cellStyle name="%60 - Vurgu6 5" xfId="200"/>
    <cellStyle name="%60 - Vurgu6 2" xfId="201"/>
    <cellStyle name="%60 - Vurgu6 3" xfId="202"/>
    <cellStyle name="%60 - Vurgu6 4" xfId="203"/>
    <cellStyle name="Açıklama Metni 2" xfId="204"/>
    <cellStyle name="Açıklama Metni 3" xfId="205"/>
    <cellStyle name="Açıklama Metni 4" xfId="206"/>
    <cellStyle name="Ana Başlık 5" xfId="207"/>
    <cellStyle name="Ana Başlık 2" xfId="208"/>
    <cellStyle name="Ana Başlık 3" xfId="209"/>
    <cellStyle name="Ana Başlık 4" xfId="210"/>
    <cellStyle name="Bağlı Hücre 2" xfId="211"/>
    <cellStyle name="Bağlı Hücre 3" xfId="212"/>
    <cellStyle name="Bağlı Hücre 4" xfId="213"/>
    <cellStyle name="Başlık 1 5" xfId="214"/>
    <cellStyle name="Başlık 1 2" xfId="215"/>
    <cellStyle name="Başlık 1 3" xfId="216"/>
    <cellStyle name="Başlık 1 4" xfId="217"/>
    <cellStyle name="Başlık 2 5" xfId="218"/>
    <cellStyle name="Başlık 2 2" xfId="219"/>
    <cellStyle name="Başlık 2 3" xfId="220"/>
    <cellStyle name="Başlık 2 4" xfId="221"/>
    <cellStyle name="Başlık 3 5" xfId="222"/>
    <cellStyle name="Başlık 3 2" xfId="223"/>
    <cellStyle name="Başlık 3 3" xfId="224"/>
    <cellStyle name="Başlık 3 4" xfId="225"/>
    <cellStyle name="Başlık 4 5" xfId="226"/>
    <cellStyle name="Başlık 4 2" xfId="227"/>
    <cellStyle name="Başlık 4 3" xfId="228"/>
    <cellStyle name="Başlık 4 4" xfId="229"/>
    <cellStyle name="Comma 2" xfId="230"/>
    <cellStyle name="Comma 2 2" xfId="231"/>
    <cellStyle name="Çıkış 5" xfId="232"/>
    <cellStyle name="Çıkış 2" xfId="233"/>
    <cellStyle name="Çıkış 3" xfId="234"/>
    <cellStyle name="Çıkış 4" xfId="235"/>
    <cellStyle name="Giriş 5" xfId="236"/>
    <cellStyle name="Giriş 2" xfId="237"/>
    <cellStyle name="Giriş 3" xfId="238"/>
    <cellStyle name="Giriş 4" xfId="239"/>
    <cellStyle name="Hesaplama 5" xfId="240"/>
    <cellStyle name="Hesaplama 2" xfId="241"/>
    <cellStyle name="Hesaplama 3" xfId="242"/>
    <cellStyle name="Hesaplama 4" xfId="243"/>
    <cellStyle name="İşaretli Hücre 2" xfId="244"/>
    <cellStyle name="İşaretli Hücre 3" xfId="245"/>
    <cellStyle name="İşaretli Hücre 4" xfId="246"/>
    <cellStyle name="İyi 2" xfId="247"/>
    <cellStyle name="İyi 3" xfId="248"/>
    <cellStyle name="İyi 4" xfId="249"/>
    <cellStyle name="İzlenen Köprü 2" xfId="250"/>
    <cellStyle name="Köprü 2" xfId="251"/>
    <cellStyle name="Köprü 3" xfId="252"/>
    <cellStyle name="Kötü 2" xfId="253"/>
    <cellStyle name="Kötü 3" xfId="254"/>
    <cellStyle name="Kötü 4" xfId="255"/>
    <cellStyle name="Normal 10" xfId="256"/>
    <cellStyle name="Normal 10 2" xfId="257"/>
    <cellStyle name="Normal 100" xfId="258"/>
    <cellStyle name="Normal 101" xfId="259"/>
    <cellStyle name="Normal 102" xfId="260"/>
    <cellStyle name="Normal 103" xfId="261"/>
    <cellStyle name="Normal 105" xfId="262"/>
    <cellStyle name="Normal 105 2" xfId="263"/>
    <cellStyle name="Normal 106" xfId="264"/>
    <cellStyle name="Normal 107" xfId="265"/>
    <cellStyle name="Normal 108" xfId="266"/>
    <cellStyle name="Normal 109" xfId="267"/>
    <cellStyle name="Normal 11" xfId="268"/>
    <cellStyle name="Normal 11 10" xfId="269"/>
    <cellStyle name="Normal 11 11" xfId="270"/>
    <cellStyle name="Normal 11 12" xfId="271"/>
    <cellStyle name="Normal 11 2" xfId="272"/>
    <cellStyle name="Normal 11 2 2" xfId="273"/>
    <cellStyle name="Normal 11 2 3" xfId="274"/>
    <cellStyle name="Normal 11 3" xfId="275"/>
    <cellStyle name="Normal 11 3 2" xfId="276"/>
    <cellStyle name="Normal 11 3 3" xfId="277"/>
    <cellStyle name="Normal 11 4" xfId="278"/>
    <cellStyle name="Normal 11 4 2" xfId="279"/>
    <cellStyle name="Normal 11 4 3" xfId="280"/>
    <cellStyle name="Normal 11 5" xfId="281"/>
    <cellStyle name="Normal 11 5 2" xfId="282"/>
    <cellStyle name="Normal 11 5 3" xfId="283"/>
    <cellStyle name="Normal 11 6" xfId="284"/>
    <cellStyle name="Normal 11 6 2" xfId="285"/>
    <cellStyle name="Normal 11 6 3" xfId="286"/>
    <cellStyle name="Normal 11 7" xfId="287"/>
    <cellStyle name="Normal 11 7 2" xfId="288"/>
    <cellStyle name="Normal 11 7 3" xfId="289"/>
    <cellStyle name="Normal 11 8" xfId="290"/>
    <cellStyle name="Normal 11 8 2" xfId="291"/>
    <cellStyle name="Normal 11 8 3" xfId="292"/>
    <cellStyle name="Normal 11 9" xfId="293"/>
    <cellStyle name="Normal 12" xfId="294"/>
    <cellStyle name="Normal 12 2" xfId="295"/>
    <cellStyle name="Normal 12 2 2" xfId="296"/>
    <cellStyle name="Normal 12 2 3" xfId="297"/>
    <cellStyle name="Normal 12 3" xfId="298"/>
    <cellStyle name="Normal 12 4" xfId="299"/>
    <cellStyle name="Normal 13" xfId="300"/>
    <cellStyle name="Normal 13 2" xfId="301"/>
    <cellStyle name="Normal 13 2 2" xfId="302"/>
    <cellStyle name="Normal 13 2 3" xfId="303"/>
    <cellStyle name="Normal 13 3" xfId="304"/>
    <cellStyle name="Normal 13 4" xfId="305"/>
    <cellStyle name="Normal 14" xfId="306"/>
    <cellStyle name="Normal 14 2" xfId="307"/>
    <cellStyle name="Normal 14 2 2" xfId="308"/>
    <cellStyle name="Normal 14 2 3" xfId="309"/>
    <cellStyle name="Normal 14 3" xfId="310"/>
    <cellStyle name="Normal 15" xfId="311"/>
    <cellStyle name="Normal 15 2" xfId="312"/>
    <cellStyle name="Normal 16" xfId="313"/>
    <cellStyle name="Normal 16 2" xfId="314"/>
    <cellStyle name="Normal 16 2 2" xfId="315"/>
    <cellStyle name="Normal 16 2 3" xfId="316"/>
    <cellStyle name="Normal 16 3" xfId="317"/>
    <cellStyle name="Normal 17" xfId="318"/>
    <cellStyle name="Normal 17 2" xfId="319"/>
    <cellStyle name="Normal 17 2 2" xfId="320"/>
    <cellStyle name="Normal 17 2 3" xfId="321"/>
    <cellStyle name="Normal 17 3" xfId="322"/>
    <cellStyle name="Normal 18" xfId="323"/>
    <cellStyle name="Normal 18 2" xfId="324"/>
    <cellStyle name="Normal 18 3" xfId="325"/>
    <cellStyle name="Normal 18 4" xfId="326"/>
    <cellStyle name="Normal 19" xfId="327"/>
    <cellStyle name="Normal 19 2" xfId="328"/>
    <cellStyle name="Normal 19 3" xfId="329"/>
    <cellStyle name="Normal 19 4" xfId="330"/>
    <cellStyle name="Normal 2 10" xfId="331"/>
    <cellStyle name="Normal 2 10 2" xfId="332"/>
    <cellStyle name="Normal 2 10 3" xfId="333"/>
    <cellStyle name="Normal 2 11" xfId="334"/>
    <cellStyle name="Normal 2 12" xfId="335"/>
    <cellStyle name="Normal 2 13" xfId="336"/>
    <cellStyle name="Normal 2 14" xfId="337"/>
    <cellStyle name="Normal 2 15" xfId="338"/>
    <cellStyle name="Normal 2 16" xfId="339"/>
    <cellStyle name="Normal 2 17" xfId="340"/>
    <cellStyle name="Normal 2 18" xfId="341"/>
    <cellStyle name="Normal 2 19" xfId="342"/>
    <cellStyle name="Normal 2 2" xfId="343"/>
    <cellStyle name="Normal 2 2 2" xfId="344"/>
    <cellStyle name="Normal 2 2 3" xfId="345"/>
    <cellStyle name="Normal 2 2 4" xfId="346"/>
    <cellStyle name="Normal 2 3" xfId="347"/>
    <cellStyle name="Normal 2 3 2" xfId="348"/>
    <cellStyle name="Normal 2 3 2 2" xfId="349"/>
    <cellStyle name="Normal 2 3 3" xfId="350"/>
    <cellStyle name="Normal 2 4" xfId="351"/>
    <cellStyle name="Normal 2 4 10" xfId="352"/>
    <cellStyle name="Normal 2 4 11" xfId="353"/>
    <cellStyle name="Normal 2 4 12" xfId="354"/>
    <cellStyle name="Normal 2 4 2" xfId="355"/>
    <cellStyle name="Normal 2 4 2 2" xfId="356"/>
    <cellStyle name="Normal 2 4 2 3" xfId="357"/>
    <cellStyle name="Normal 2 4 2 4" xfId="358"/>
    <cellStyle name="Normal 2 4 2 5" xfId="359"/>
    <cellStyle name="Normal 2 4 3" xfId="360"/>
    <cellStyle name="Normal 2 4 3 2" xfId="361"/>
    <cellStyle name="Normal 2 4 3 3" xfId="362"/>
    <cellStyle name="Normal 2 4 4" xfId="363"/>
    <cellStyle name="Normal 2 4 4 2" xfId="364"/>
    <cellStyle name="Normal 2 4 4 3" xfId="365"/>
    <cellStyle name="Normal 2 4 5" xfId="366"/>
    <cellStyle name="Normal 2 4 5 2" xfId="367"/>
    <cellStyle name="Normal 2 4 5 3" xfId="368"/>
    <cellStyle name="Normal 2 4 6" xfId="369"/>
    <cellStyle name="Normal 2 4 6 2" xfId="370"/>
    <cellStyle name="Normal 2 4 6 3" xfId="371"/>
    <cellStyle name="Normal 2 4 7" xfId="372"/>
    <cellStyle name="Normal 2 4 7 2" xfId="373"/>
    <cellStyle name="Normal 2 4 7 3" xfId="374"/>
    <cellStyle name="Normal 2 4 8" xfId="375"/>
    <cellStyle name="Normal 2 4 8 2" xfId="376"/>
    <cellStyle name="Normal 2 4 8 3" xfId="377"/>
    <cellStyle name="Normal 2 4 9" xfId="378"/>
    <cellStyle name="Normal 2 5" xfId="379"/>
    <cellStyle name="Normal 2 5 2" xfId="380"/>
    <cellStyle name="Normal 2 5 2 2" xfId="381"/>
    <cellStyle name="Normal 2 5 3" xfId="382"/>
    <cellStyle name="Normal 2 6" xfId="383"/>
    <cellStyle name="Normal 2 6 2" xfId="384"/>
    <cellStyle name="Normal 2 6 2 2" xfId="385"/>
    <cellStyle name="Normal 2 6 3" xfId="386"/>
    <cellStyle name="Normal 2 7" xfId="387"/>
    <cellStyle name="Normal 2 7 2" xfId="388"/>
    <cellStyle name="Normal 2 7 3" xfId="389"/>
    <cellStyle name="Normal 2 8" xfId="390"/>
    <cellStyle name="Normal 2 8 2" xfId="391"/>
    <cellStyle name="Normal 2 8 3" xfId="392"/>
    <cellStyle name="Normal 2 9" xfId="393"/>
    <cellStyle name="Normal 2 9 2" xfId="394"/>
    <cellStyle name="Normal 2 9 3" xfId="395"/>
    <cellStyle name="Normal 20" xfId="396"/>
    <cellStyle name="Normal 20 2" xfId="397"/>
    <cellStyle name="Normal 20 3" xfId="398"/>
    <cellStyle name="Normal 20 4" xfId="399"/>
    <cellStyle name="Normal 21" xfId="400"/>
    <cellStyle name="Normal 21 2" xfId="401"/>
    <cellStyle name="Normal 21 3" xfId="402"/>
    <cellStyle name="Normal 21 4" xfId="403"/>
    <cellStyle name="Normal 22" xfId="404"/>
    <cellStyle name="Normal 22 2" xfId="405"/>
    <cellStyle name="Normal 22 3" xfId="406"/>
    <cellStyle name="Normal 22 4" xfId="407"/>
    <cellStyle name="Normal 23" xfId="408"/>
    <cellStyle name="Normal 23 2" xfId="409"/>
    <cellStyle name="Normal 23 3" xfId="410"/>
    <cellStyle name="Normal 23 4" xfId="411"/>
    <cellStyle name="Normal 24" xfId="412"/>
    <cellStyle name="Normal 24 2" xfId="413"/>
    <cellStyle name="Normal 24 2 2" xfId="414"/>
    <cellStyle name="Normal 24 3" xfId="415"/>
    <cellStyle name="Normal 24 3 2" xfId="416"/>
    <cellStyle name="Normal 24 4" xfId="417"/>
    <cellStyle name="Normal 24 5" xfId="418"/>
    <cellStyle name="Normal 24 6" xfId="419"/>
    <cellStyle name="Normal 25" xfId="420"/>
    <cellStyle name="Normal 25 2" xfId="421"/>
    <cellStyle name="Normal 25 2 2" xfId="422"/>
    <cellStyle name="Normal 25 2 3" xfId="423"/>
    <cellStyle name="Normal 25 2 4" xfId="424"/>
    <cellStyle name="Normal 25 3" xfId="425"/>
    <cellStyle name="Normal 25 4" xfId="426"/>
    <cellStyle name="Normal 25 5" xfId="427"/>
    <cellStyle name="Normal 25 6" xfId="428"/>
    <cellStyle name="Normal 26" xfId="429"/>
    <cellStyle name="Normal 26 2" xfId="430"/>
    <cellStyle name="Normal 26 2 2" xfId="431"/>
    <cellStyle name="Normal 26 2 3" xfId="432"/>
    <cellStyle name="Normal 26 3" xfId="433"/>
    <cellStyle name="Normal 27" xfId="434"/>
    <cellStyle name="Normal 27 2" xfId="435"/>
    <cellStyle name="Normal 27 2 2" xfId="436"/>
    <cellStyle name="Normal 27 2 3" xfId="437"/>
    <cellStyle name="Normal 27 3" xfId="438"/>
    <cellStyle name="Normal 28" xfId="439"/>
    <cellStyle name="Normal 28 2" xfId="440"/>
    <cellStyle name="Normal 28 2 2" xfId="441"/>
    <cellStyle name="Normal 28 2 3" xfId="442"/>
    <cellStyle name="Normal 28 3" xfId="443"/>
    <cellStyle name="Normal 29" xfId="444"/>
    <cellStyle name="Normal 29 2" xfId="445"/>
    <cellStyle name="Normal 29 2 2" xfId="446"/>
    <cellStyle name="Normal 29 2 3" xfId="447"/>
    <cellStyle name="Normal 29 2 4" xfId="448"/>
    <cellStyle name="Normal 29 3" xfId="449"/>
    <cellStyle name="Normal 29 4" xfId="450"/>
    <cellStyle name="Normal 29 5" xfId="451"/>
    <cellStyle name="Normal 3 8" xfId="452"/>
    <cellStyle name="Normal 3 2" xfId="453"/>
    <cellStyle name="Normal 3 2 2" xfId="454"/>
    <cellStyle name="Normal 3 2 3" xfId="455"/>
    <cellStyle name="Normal 3 3" xfId="456"/>
    <cellStyle name="Normal 3 3 2" xfId="457"/>
    <cellStyle name="Normal 3 3 3" xfId="458"/>
    <cellStyle name="Normal 3 4" xfId="459"/>
    <cellStyle name="Normal 3 4 2" xfId="460"/>
    <cellStyle name="Normal 3 4 3" xfId="461"/>
    <cellStyle name="Normal 3 5" xfId="462"/>
    <cellStyle name="Normal 3 5 2" xfId="463"/>
    <cellStyle name="Normal 3 5 3" xfId="464"/>
    <cellStyle name="Normal 3 6" xfId="465"/>
    <cellStyle name="Normal 3 7" xfId="466"/>
    <cellStyle name="Normal 30" xfId="467"/>
    <cellStyle name="Normal 30 2" xfId="468"/>
    <cellStyle name="Normal 30 3" xfId="469"/>
    <cellStyle name="Normal 30 4" xfId="470"/>
    <cellStyle name="Normal 31" xfId="471"/>
    <cellStyle name="Normal 31 2" xfId="472"/>
    <cellStyle name="Normal 31 3" xfId="473"/>
    <cellStyle name="Normal 31 4" xfId="474"/>
    <cellStyle name="Normal 32" xfId="475"/>
    <cellStyle name="Normal 32 2" xfId="476"/>
    <cellStyle name="Normal 32 3" xfId="477"/>
    <cellStyle name="Normal 32 4" xfId="478"/>
    <cellStyle name="Normal 33" xfId="479"/>
    <cellStyle name="Normal 33 2" xfId="480"/>
    <cellStyle name="Normal 33 3" xfId="481"/>
    <cellStyle name="Normal 33 4" xfId="482"/>
    <cellStyle name="Normal 34" xfId="483"/>
    <cellStyle name="Normal 34 2" xfId="484"/>
    <cellStyle name="Normal 34 3" xfId="485"/>
    <cellStyle name="Normal 34 4" xfId="486"/>
    <cellStyle name="Normal 35" xfId="487"/>
    <cellStyle name="Normal 35 2" xfId="488"/>
    <cellStyle name="Normal 35 3" xfId="489"/>
    <cellStyle name="Normal 35 4" xfId="490"/>
    <cellStyle name="Normal 36" xfId="491"/>
    <cellStyle name="Normal 36 2" xfId="492"/>
    <cellStyle name="Normal 36 3" xfId="493"/>
    <cellStyle name="Normal 36 4" xfId="494"/>
    <cellStyle name="Normal 37" xfId="495"/>
    <cellStyle name="Normal 37 2" xfId="496"/>
    <cellStyle name="Normal 37 3" xfId="497"/>
    <cellStyle name="Normal 37 4" xfId="498"/>
    <cellStyle name="Normal 38" xfId="499"/>
    <cellStyle name="Normal 38 2" xfId="500"/>
    <cellStyle name="Normal 38 3" xfId="501"/>
    <cellStyle name="Normal 39" xfId="502"/>
    <cellStyle name="Normal 39 2" xfId="503"/>
    <cellStyle name="Normal 39 3" xfId="504"/>
    <cellStyle name="Normal 4" xfId="505"/>
    <cellStyle name="Normal 4 2" xfId="506"/>
    <cellStyle name="Normal 4 2_25.İL-EMOD-Öncelikli Yaşam" xfId="507"/>
    <cellStyle name="Normal 4 3" xfId="508"/>
    <cellStyle name="Normal 4 3 10" xfId="509"/>
    <cellStyle name="Normal 4 3 10 2" xfId="510"/>
    <cellStyle name="Normal 4 3 10 3" xfId="511"/>
    <cellStyle name="Normal 4 3 11" xfId="512"/>
    <cellStyle name="Normal 4 3 12" xfId="513"/>
    <cellStyle name="Normal 4 3 13" xfId="514"/>
    <cellStyle name="Normal 4 3 2" xfId="515"/>
    <cellStyle name="Normal 4 3 2 10" xfId="516"/>
    <cellStyle name="Normal 4 3 2 11" xfId="517"/>
    <cellStyle name="Normal 4 3 2 2" xfId="518"/>
    <cellStyle name="Normal 4 3 2 2 2" xfId="519"/>
    <cellStyle name="Normal 4 3 2 2 3" xfId="520"/>
    <cellStyle name="Normal 4 3 2 2 4" xfId="521"/>
    <cellStyle name="Normal 4 3 2 3" xfId="522"/>
    <cellStyle name="Normal 4 3 2 3 2" xfId="523"/>
    <cellStyle name="Normal 4 3 2 3 3" xfId="524"/>
    <cellStyle name="Normal 4 3 2 4" xfId="525"/>
    <cellStyle name="Normal 4 3 2 4 2" xfId="526"/>
    <cellStyle name="Normal 4 3 2 4 3" xfId="527"/>
    <cellStyle name="Normal 4 3 2 5" xfId="528"/>
    <cellStyle name="Normal 4 3 2 5 2" xfId="529"/>
    <cellStyle name="Normal 4 3 2 5 3" xfId="530"/>
    <cellStyle name="Normal 4 3 2 6" xfId="531"/>
    <cellStyle name="Normal 4 3 2 6 2" xfId="532"/>
    <cellStyle name="Normal 4 3 2 6 3" xfId="533"/>
    <cellStyle name="Normal 4 3 2 7" xfId="534"/>
    <cellStyle name="Normal 4 3 2 7 2" xfId="535"/>
    <cellStyle name="Normal 4 3 2 7 3" xfId="536"/>
    <cellStyle name="Normal 4 3 2 8" xfId="537"/>
    <cellStyle name="Normal 4 3 2 8 2" xfId="538"/>
    <cellStyle name="Normal 4 3 2 8 3" xfId="539"/>
    <cellStyle name="Normal 4 3 2 9" xfId="540"/>
    <cellStyle name="Normal 4 3 3" xfId="541"/>
    <cellStyle name="Normal 4 3 3 2" xfId="542"/>
    <cellStyle name="Normal 4 3 3 3" xfId="543"/>
    <cellStyle name="Normal 4 3 3 4" xfId="544"/>
    <cellStyle name="Normal 4 3 4" xfId="545"/>
    <cellStyle name="Normal 4 3 4 10" xfId="546"/>
    <cellStyle name="Normal 4 3 4 11" xfId="547"/>
    <cellStyle name="Normal 4 3 4 2" xfId="548"/>
    <cellStyle name="Normal 4 3 4 2 2" xfId="549"/>
    <cellStyle name="Normal 4 3 4 2 3" xfId="550"/>
    <cellStyle name="Normal 4 3 4 2 4" xfId="551"/>
    <cellStyle name="Normal 4 3 4 3" xfId="552"/>
    <cellStyle name="Normal 4 3 4 3 2" xfId="553"/>
    <cellStyle name="Normal 4 3 4 3 3" xfId="554"/>
    <cellStyle name="Normal 4 3 4 4" xfId="555"/>
    <cellStyle name="Normal 4 3 4 4 2" xfId="556"/>
    <cellStyle name="Normal 4 3 4 4 3" xfId="557"/>
    <cellStyle name="Normal 4 3 4 5" xfId="558"/>
    <cellStyle name="Normal 4 3 4 5 2" xfId="559"/>
    <cellStyle name="Normal 4 3 4 5 3" xfId="560"/>
    <cellStyle name="Normal 4 3 4 6" xfId="561"/>
    <cellStyle name="Normal 4 3 4 6 2" xfId="562"/>
    <cellStyle name="Normal 4 3 4 6 3" xfId="563"/>
    <cellStyle name="Normal 4 3 4 7" xfId="564"/>
    <cellStyle name="Normal 4 3 4 7 2" xfId="565"/>
    <cellStyle name="Normal 4 3 4 7 3" xfId="566"/>
    <cellStyle name="Normal 4 3 4 8" xfId="567"/>
    <cellStyle name="Normal 4 3 4 8 2" xfId="568"/>
    <cellStyle name="Normal 4 3 4 8 3" xfId="569"/>
    <cellStyle name="Normal 4 3 4 9" xfId="570"/>
    <cellStyle name="Normal 4 3 5" xfId="571"/>
    <cellStyle name="Normal 4 3 5 2" xfId="572"/>
    <cellStyle name="Normal 4 3 5 3" xfId="573"/>
    <cellStyle name="Normal 4 3 5 4" xfId="574"/>
    <cellStyle name="Normal 4 3 6" xfId="575"/>
    <cellStyle name="Normal 4 3 6 2" xfId="576"/>
    <cellStyle name="Normal 4 3 6 3" xfId="577"/>
    <cellStyle name="Normal 4 3 7" xfId="578"/>
    <cellStyle name="Normal 4 3 7 2" xfId="579"/>
    <cellStyle name="Normal 4 3 7 3" xfId="580"/>
    <cellStyle name="Normal 4 3 8" xfId="581"/>
    <cellStyle name="Normal 4 3 8 2" xfId="582"/>
    <cellStyle name="Normal 4 3 8 3" xfId="583"/>
    <cellStyle name="Normal 4 3 9" xfId="584"/>
    <cellStyle name="Normal 4 3 9 2" xfId="585"/>
    <cellStyle name="Normal 4 3 9 3" xfId="586"/>
    <cellStyle name="Normal 4 4" xfId="587"/>
    <cellStyle name="Normal 4 5" xfId="588"/>
    <cellStyle name="Normal 4_25.İL-EMOD-Öncelikli Yaşam" xfId="589"/>
    <cellStyle name="Normal 40" xfId="590"/>
    <cellStyle name="Normal 40 2" xfId="591"/>
    <cellStyle name="Normal 40 3" xfId="592"/>
    <cellStyle name="Normal 41" xfId="593"/>
    <cellStyle name="Normal 41 2" xfId="594"/>
    <cellStyle name="Normal 41 3" xfId="595"/>
    <cellStyle name="Normal 42" xfId="596"/>
    <cellStyle name="Normal 42 2" xfId="597"/>
    <cellStyle name="Normal 42 3" xfId="598"/>
    <cellStyle name="Normal 43" xfId="599"/>
    <cellStyle name="Normal 43 2" xfId="600"/>
    <cellStyle name="Normal 43 3" xfId="601"/>
    <cellStyle name="Normal 44" xfId="602"/>
    <cellStyle name="Normal 44 2" xfId="603"/>
    <cellStyle name="Normal 44 3" xfId="604"/>
    <cellStyle name="Normal 45" xfId="605"/>
    <cellStyle name="Normal 45 2" xfId="606"/>
    <cellStyle name="Normal 45 3" xfId="607"/>
    <cellStyle name="Normal 46" xfId="608"/>
    <cellStyle name="Normal 46 2" xfId="609"/>
    <cellStyle name="Normal 46 3" xfId="610"/>
    <cellStyle name="Normal 47" xfId="611"/>
    <cellStyle name="Normal 47 2" xfId="612"/>
    <cellStyle name="Normal 47 3" xfId="613"/>
    <cellStyle name="Normal 48" xfId="614"/>
    <cellStyle name="Normal 48 2" xfId="615"/>
    <cellStyle name="Normal 48 3" xfId="616"/>
    <cellStyle name="Normal 49" xfId="617"/>
    <cellStyle name="Normal 49 2" xfId="618"/>
    <cellStyle name="Normal 49 3" xfId="619"/>
    <cellStyle name="Normal 5" xfId="620"/>
    <cellStyle name="Normal 5 2" xfId="621"/>
    <cellStyle name="Normal 5 3" xfId="622"/>
    <cellStyle name="Normal 5 4" xfId="623"/>
    <cellStyle name="Normal 5 5" xfId="624"/>
    <cellStyle name="Normal 5 6" xfId="625"/>
    <cellStyle name="Normal 5 7" xfId="626"/>
    <cellStyle name="Normal 50" xfId="627"/>
    <cellStyle name="Normal 50 2" xfId="628"/>
    <cellStyle name="Normal 50 3" xfId="629"/>
    <cellStyle name="Normal 51" xfId="630"/>
    <cellStyle name="Normal 51 2" xfId="631"/>
    <cellStyle name="Normal 51 3" xfId="632"/>
    <cellStyle name="Normal 52" xfId="633"/>
    <cellStyle name="Normal 52 2" xfId="634"/>
    <cellStyle name="Normal 52 3" xfId="635"/>
    <cellStyle name="Normal 53" xfId="636"/>
    <cellStyle name="Normal 53 2" xfId="637"/>
    <cellStyle name="Normal 53 3" xfId="638"/>
    <cellStyle name="Normal 54" xfId="639"/>
    <cellStyle name="Normal 54 2" xfId="640"/>
    <cellStyle name="Normal 54 3" xfId="641"/>
    <cellStyle name="Normal 55" xfId="642"/>
    <cellStyle name="Normal 55 2" xfId="643"/>
    <cellStyle name="Normal 55 3" xfId="644"/>
    <cellStyle name="Normal 56" xfId="645"/>
    <cellStyle name="Normal 56 2" xfId="646"/>
    <cellStyle name="Normal 56 3" xfId="647"/>
    <cellStyle name="Normal 57" xfId="648"/>
    <cellStyle name="Normal 57 2" xfId="649"/>
    <cellStyle name="Normal 57 3" xfId="650"/>
    <cellStyle name="Normal 58" xfId="651"/>
    <cellStyle name="Normal 58 2" xfId="652"/>
    <cellStyle name="Normal 58 3" xfId="653"/>
    <cellStyle name="Normal 59" xfId="654"/>
    <cellStyle name="Normal 59 2" xfId="655"/>
    <cellStyle name="Normal 59 3" xfId="656"/>
    <cellStyle name="Normal 6" xfId="657"/>
    <cellStyle name="Normal 6 10" xfId="658"/>
    <cellStyle name="Normal 6 11" xfId="659"/>
    <cellStyle name="Normal 6 12" xfId="660"/>
    <cellStyle name="Normal 6 2" xfId="661"/>
    <cellStyle name="Normal 6 2 2" xfId="662"/>
    <cellStyle name="Normal 6 2 3" xfId="663"/>
    <cellStyle name="Normal 6 2 4" xfId="664"/>
    <cellStyle name="Normal 6 3" xfId="665"/>
    <cellStyle name="Normal 6 3 2" xfId="666"/>
    <cellStyle name="Normal 6 3 3" xfId="667"/>
    <cellStyle name="Normal 6 3 4" xfId="668"/>
    <cellStyle name="Normal 6 4" xfId="669"/>
    <cellStyle name="Normal 6 4 2" xfId="670"/>
    <cellStyle name="Normal 6 4 3" xfId="671"/>
    <cellStyle name="Normal 6 4 4" xfId="672"/>
    <cellStyle name="Normal 6 5" xfId="673"/>
    <cellStyle name="Normal 6 5 2" xfId="674"/>
    <cellStyle name="Normal 6 5 3" xfId="675"/>
    <cellStyle name="Normal 6 6" xfId="676"/>
    <cellStyle name="Normal 6 6 2" xfId="677"/>
    <cellStyle name="Normal 6 6 2 2" xfId="678"/>
    <cellStyle name="Normal 6 6 2 3" xfId="679"/>
    <cellStyle name="Normal 6 6 3" xfId="680"/>
    <cellStyle name="Normal 6 6 4" xfId="681"/>
    <cellStyle name="Normal 6 7" xfId="682"/>
    <cellStyle name="Normal 6 7 2" xfId="683"/>
    <cellStyle name="Normal 6 7 3" xfId="684"/>
    <cellStyle name="Normal 6 8" xfId="685"/>
    <cellStyle name="Normal 6 8 2" xfId="686"/>
    <cellStyle name="Normal 6 8 3" xfId="687"/>
    <cellStyle name="Normal 6 9" xfId="688"/>
    <cellStyle name="Normal 60" xfId="689"/>
    <cellStyle name="Normal 60 2" xfId="690"/>
    <cellStyle name="Normal 60 3" xfId="691"/>
    <cellStyle name="Normal 61" xfId="692"/>
    <cellStyle name="Normal 61 2" xfId="693"/>
    <cellStyle name="Normal 61 3" xfId="694"/>
    <cellStyle name="Normal 62" xfId="695"/>
    <cellStyle name="Normal 62 2" xfId="696"/>
    <cellStyle name="Normal 62 3" xfId="697"/>
    <cellStyle name="Normal 63" xfId="698"/>
    <cellStyle name="Normal 63 2" xfId="699"/>
    <cellStyle name="Normal 63 3" xfId="700"/>
    <cellStyle name="Normal 64" xfId="701"/>
    <cellStyle name="Normal 65" xfId="702"/>
    <cellStyle name="Normal 65 2" xfId="703"/>
    <cellStyle name="Normal 65 3" xfId="704"/>
    <cellStyle name="Normal 66" xfId="705"/>
    <cellStyle name="Normal 66 2" xfId="706"/>
    <cellStyle name="Normal 66 3" xfId="707"/>
    <cellStyle name="Normal 67" xfId="708"/>
    <cellStyle name="Normal 67 2" xfId="709"/>
    <cellStyle name="Normal 67 3" xfId="710"/>
    <cellStyle name="Normal 68" xfId="711"/>
    <cellStyle name="Normal 68 2" xfId="712"/>
    <cellStyle name="Normal 68 3" xfId="713"/>
    <cellStyle name="Normal 69" xfId="714"/>
    <cellStyle name="Normal 69 2" xfId="715"/>
    <cellStyle name="Normal 69 3" xfId="716"/>
    <cellStyle name="Normal 7" xfId="717"/>
    <cellStyle name="Normal 7 2" xfId="718"/>
    <cellStyle name="Normal 70" xfId="719"/>
    <cellStyle name="Normal 70 2" xfId="720"/>
    <cellStyle name="Normal 70 3" xfId="721"/>
    <cellStyle name="Normal 71" xfId="722"/>
    <cellStyle name="Normal 71 2" xfId="723"/>
    <cellStyle name="Normal 71 3" xfId="724"/>
    <cellStyle name="Normal 72" xfId="725"/>
    <cellStyle name="Normal 72 2" xfId="726"/>
    <cellStyle name="Normal 72 3" xfId="727"/>
    <cellStyle name="Normal 73" xfId="728"/>
    <cellStyle name="Normal 73 2" xfId="729"/>
    <cellStyle name="Normal 73 3" xfId="730"/>
    <cellStyle name="Normal 74" xfId="731"/>
    <cellStyle name="Normal 74 2" xfId="732"/>
    <cellStyle name="Normal 74 3" xfId="733"/>
    <cellStyle name="Normal 75" xfId="734"/>
    <cellStyle name="Normal 75 2" xfId="735"/>
    <cellStyle name="Normal 75 3" xfId="736"/>
    <cellStyle name="Normal 76" xfId="737"/>
    <cellStyle name="Normal 76 2" xfId="738"/>
    <cellStyle name="Normal 76 3" xfId="739"/>
    <cellStyle name="Normal 77" xfId="740"/>
    <cellStyle name="Normal 77 2" xfId="741"/>
    <cellStyle name="Normal 77 3" xfId="742"/>
    <cellStyle name="Normal 78" xfId="743"/>
    <cellStyle name="Normal 78 2" xfId="744"/>
    <cellStyle name="Normal 78 3" xfId="745"/>
    <cellStyle name="Normal 79" xfId="746"/>
    <cellStyle name="Normal 79 2" xfId="747"/>
    <cellStyle name="Normal 79 3" xfId="748"/>
    <cellStyle name="Normal 8" xfId="749"/>
    <cellStyle name="Normal 8 2" xfId="750"/>
    <cellStyle name="Normal 80" xfId="751"/>
    <cellStyle name="Normal 80 2" xfId="752"/>
    <cellStyle name="Normal 80 3" xfId="753"/>
    <cellStyle name="Normal 81" xfId="754"/>
    <cellStyle name="Normal 81 2" xfId="755"/>
    <cellStyle name="Normal 81 3" xfId="756"/>
    <cellStyle name="Normal 82" xfId="757"/>
    <cellStyle name="Normal 82 2" xfId="758"/>
    <cellStyle name="Normal 82 3" xfId="759"/>
    <cellStyle name="Normal 83" xfId="760"/>
    <cellStyle name="Normal 83 2" xfId="761"/>
    <cellStyle name="Normal 83 3" xfId="762"/>
    <cellStyle name="Normal 84" xfId="763"/>
    <cellStyle name="Normal 84 2" xfId="764"/>
    <cellStyle name="Normal 84 3" xfId="765"/>
    <cellStyle name="Normal 85" xfId="766"/>
    <cellStyle name="Normal 85 2" xfId="767"/>
    <cellStyle name="Normal 85 3" xfId="768"/>
    <cellStyle name="Normal 86" xfId="769"/>
    <cellStyle name="Normal 86 2" xfId="770"/>
    <cellStyle name="Normal 86 3" xfId="771"/>
    <cellStyle name="Normal 87" xfId="772"/>
    <cellStyle name="Normal 87 2" xfId="773"/>
    <cellStyle name="Normal 87 3" xfId="774"/>
    <cellStyle name="Normal 88" xfId="775"/>
    <cellStyle name="Normal 88 2" xfId="776"/>
    <cellStyle name="Normal 88 3" xfId="777"/>
    <cellStyle name="Normal 89" xfId="778"/>
    <cellStyle name="Normal 89 2" xfId="779"/>
    <cellStyle name="Normal 89 3" xfId="780"/>
    <cellStyle name="Normal 9" xfId="781"/>
    <cellStyle name="Normal 9 2" xfId="782"/>
    <cellStyle name="Normal 9 2 2" xfId="783"/>
    <cellStyle name="Normal 9 2 3" xfId="784"/>
    <cellStyle name="Normal 9 3" xfId="785"/>
    <cellStyle name="Normal 9 4" xfId="786"/>
    <cellStyle name="Normal 90" xfId="787"/>
    <cellStyle name="Normal 90 2" xfId="788"/>
    <cellStyle name="Normal 90 3" xfId="789"/>
    <cellStyle name="Normal 91" xfId="790"/>
    <cellStyle name="Normal 91 2" xfId="791"/>
    <cellStyle name="Normal 91 3" xfId="792"/>
    <cellStyle name="Normal 92" xfId="793"/>
    <cellStyle name="Normal 92 2" xfId="794"/>
    <cellStyle name="Normal 92 3" xfId="795"/>
    <cellStyle name="Normal 93" xfId="796"/>
    <cellStyle name="Normal 93 2" xfId="797"/>
    <cellStyle name="Normal 93 3" xfId="798"/>
    <cellStyle name="Normal 94" xfId="799"/>
    <cellStyle name="Normal 94 2" xfId="800"/>
    <cellStyle name="Normal 94 3" xfId="801"/>
    <cellStyle name="Normal 95" xfId="802"/>
    <cellStyle name="Normal 95 2" xfId="803"/>
    <cellStyle name="Normal 95 3" xfId="804"/>
    <cellStyle name="Normal 96" xfId="805"/>
    <cellStyle name="Normal 96 2" xfId="806"/>
    <cellStyle name="Normal 96 3" xfId="807"/>
    <cellStyle name="Normal 97" xfId="808"/>
    <cellStyle name="Normal 97 2" xfId="809"/>
    <cellStyle name="Normal 97 3" xfId="810"/>
    <cellStyle name="Normal 98" xfId="811"/>
    <cellStyle name="Normal 98 2" xfId="812"/>
    <cellStyle name="Normal 98 3" xfId="813"/>
    <cellStyle name="Normal 99" xfId="814"/>
    <cellStyle name="%20 - Vurgu1 6" xfId="815"/>
    <cellStyle name="Not 2" xfId="816"/>
    <cellStyle name="Not 3" xfId="817"/>
    <cellStyle name="Not 3 2" xfId="818"/>
    <cellStyle name="Not 3_25.İL-EMOD-Öncelikli Yaşam" xfId="819"/>
    <cellStyle name="Not 4" xfId="820"/>
    <cellStyle name="Nötr 2" xfId="821"/>
    <cellStyle name="Nötr 3" xfId="822"/>
    <cellStyle name="Nötr 4" xfId="823"/>
    <cellStyle name="Stil 1" xfId="824"/>
    <cellStyle name="Toplam 5" xfId="825"/>
    <cellStyle name="Toplam 2" xfId="826"/>
    <cellStyle name="Toplam 3" xfId="827"/>
    <cellStyle name="Toplam 4" xfId="828"/>
    <cellStyle name="Uyarı Metni 2" xfId="829"/>
    <cellStyle name="Uyarı Metni 3" xfId="830"/>
    <cellStyle name="Uyarı Metni 4" xfId="831"/>
    <cellStyle name="Virgül 7" xfId="832"/>
    <cellStyle name="Virgül 2" xfId="833"/>
    <cellStyle name="Virgül 3" xfId="834"/>
    <cellStyle name="Virgül 3 2" xfId="835"/>
    <cellStyle name="Virgül 4" xfId="836"/>
    <cellStyle name="Virgül 4 2" xfId="837"/>
    <cellStyle name="Virgül 5" xfId="838"/>
    <cellStyle name="Virgül 6" xfId="839"/>
    <cellStyle name="Vurgu1 5" xfId="840"/>
    <cellStyle name="Vurgu1 2" xfId="841"/>
    <cellStyle name="Vurgu1 3" xfId="842"/>
    <cellStyle name="Vurgu1 4" xfId="843"/>
    <cellStyle name="Vurgu2 2" xfId="844"/>
    <cellStyle name="Vurgu2 3" xfId="845"/>
    <cellStyle name="Vurgu2 4" xfId="846"/>
    <cellStyle name="Vurgu3 2" xfId="847"/>
    <cellStyle name="Vurgu3 3" xfId="848"/>
    <cellStyle name="Vurgu3 4" xfId="849"/>
    <cellStyle name="Vurgu4 5" xfId="850"/>
    <cellStyle name="Vurgu4 2" xfId="851"/>
    <cellStyle name="Vurgu4 3" xfId="852"/>
    <cellStyle name="Vurgu4 4" xfId="853"/>
    <cellStyle name="Vurgu5 2" xfId="854"/>
    <cellStyle name="Vurgu5 3" xfId="855"/>
    <cellStyle name="Vurgu5 4" xfId="856"/>
    <cellStyle name="Vurgu6 2" xfId="857"/>
    <cellStyle name="Vurgu6 3" xfId="858"/>
    <cellStyle name="Vurgu6 4" xfId="859"/>
    <cellStyle name="Yüzde 2" xfId="860"/>
    <cellStyle name="Yüzde 2 2" xfId="861"/>
    <cellStyle name="Yüzde 2 3" xfId="862"/>
    <cellStyle name="Yüzde 3" xfId="863"/>
    <cellStyle name="Yüzde 4" xfId="864"/>
    <cellStyle name="Yüzde 4 2" xfId="865"/>
    <cellStyle name="%20 - Vurgu3 6" xfId="866"/>
    <cellStyle name="%20 - Vurgu4 6" xfId="867"/>
    <cellStyle name="%20 - Vurgu5 6" xfId="868"/>
    <cellStyle name="%20 - Vurgu6 6" xfId="869"/>
    <cellStyle name="%40 - Vurgu1 6" xfId="870"/>
    <cellStyle name="%40 - Vurgu3 6" xfId="871"/>
    <cellStyle name="%40 - Vurgu4 6" xfId="872"/>
    <cellStyle name="%40 - Vurgu5 6" xfId="873"/>
    <cellStyle name="%40 - Vurgu6 6" xfId="874"/>
    <cellStyle name="%40 - Vurgu6 7" xfId="875"/>
    <cellStyle name="%40 - Vurgu5 7" xfId="876"/>
    <cellStyle name="%40 - Vurgu4 7" xfId="877"/>
    <cellStyle name="%40 - Vurgu3 7" xfId="878"/>
    <cellStyle name="%40 - Vurgu1 7" xfId="879"/>
    <cellStyle name="%20 - Vurgu6 7" xfId="880"/>
    <cellStyle name="%20 - Vurgu5 7" xfId="881"/>
    <cellStyle name="%20 - Vurgu4 7" xfId="882"/>
    <cellStyle name="%20 - Vurgu3 7" xfId="883"/>
    <cellStyle name="%20 - Vurgu2 7" xfId="884"/>
    <cellStyle name="%20 - Vurgu1 7" xfId="885"/>
    <cellStyle name="%20 - Vurgu6 8" xfId="886"/>
    <cellStyle name="%40 - Vurgu1 8" xfId="887"/>
    <cellStyle name="%20 - Vurgu1 8" xfId="888"/>
    <cellStyle name="%40 - Vurgu6 8" xfId="889"/>
    <cellStyle name="%20 - Vurgu4 8" xfId="890"/>
    <cellStyle name="%40 - Vurgu5 8" xfId="891"/>
    <cellStyle name="%40 - Vurgu4 8" xfId="892"/>
    <cellStyle name="%40 - Vurgu3 8" xfId="893"/>
    <cellStyle name="Normal 110 2" xfId="894"/>
    <cellStyle name="Virgül 7 2" xfId="895"/>
    <cellStyle name="%20 - Vurgu5 8" xfId="896"/>
    <cellStyle name="%20 - Vurgu3 8" xfId="897"/>
    <cellStyle name="%40 - Vurgu4 9" xfId="898"/>
    <cellStyle name="%20 - Vurgu3 9" xfId="899"/>
    <cellStyle name="Normal 111" xfId="900"/>
    <cellStyle name="%40 - Vurgu3 9" xfId="901"/>
    <cellStyle name="%20 - Vurgu6 9" xfId="902"/>
    <cellStyle name="%20 - Vurgu2 9" xfId="903"/>
    <cellStyle name="%40 - Vurgu6 9" xfId="904"/>
    <cellStyle name="%40 - Vurgu5 9" xfId="905"/>
    <cellStyle name="%20 - Vurgu5 9" xfId="906"/>
    <cellStyle name="Virgül 8" xfId="907"/>
    <cellStyle name="%20 - Vurgu4 9" xfId="908"/>
    <cellStyle name="%20 - Vurgu1 9" xfId="909"/>
    <cellStyle name="%40 - Vurgu1 9" xfId="910"/>
    <cellStyle name="Normal 111 2" xfId="911"/>
    <cellStyle name="Virgül 8 2" xfId="912"/>
    <cellStyle name="%20 - Vurgu5 10" xfId="913"/>
    <cellStyle name="%20 - Vurgu6 10" xfId="914"/>
    <cellStyle name="%40 - Vurgu1 10" xfId="915"/>
    <cellStyle name="%40 - Vurgu3 10" xfId="916"/>
    <cellStyle name="%40 - Vurgu4 10" xfId="917"/>
    <cellStyle name="%40 - Vurgu5 10" xfId="918"/>
    <cellStyle name="%40 - Vurgu6 10" xfId="919"/>
    <cellStyle name="%20 - Vurgu4 10" xfId="920"/>
    <cellStyle name="Normal 110 3" xfId="921"/>
    <cellStyle name="%20 - Vurgu3 10" xfId="922"/>
    <cellStyle name="%20 - Vurgu2 10" xfId="923"/>
    <cellStyle name="%20 - Vurgu1 10" xfId="924"/>
    <cellStyle name="Normal 112" xfId="925"/>
    <cellStyle name="Normal 109 2" xfId="9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99;a&#287;layan\TEPAV%20&#304;stihdam%20&#304;zleme%20B&#252;lteni\TEMMUZ-2015\&#304;stihdam_&#304;zleme_B&#252;lteni_07_2015_v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deksler"/>
      <sheetName val="4a_Sektör"/>
      <sheetName val="4a_İmalat_Sektör"/>
      <sheetName val="4a_İşyeri_Sektör"/>
      <sheetName val="4a_İl"/>
      <sheetName val="4b_Esnaf_İl"/>
      <sheetName val="4b_Tarım_İl"/>
      <sheetName val="4c_Kamu_İl "/>
      <sheetName val="4a_İşyeri_İl"/>
      <sheetName val="4a_Kadın_Sektör"/>
      <sheetName val="4a_Kadın_İmalat_Sektör"/>
      <sheetName val="4a_Kadın_İl"/>
      <sheetName val="İşsizlikSigortası_Başvuru"/>
      <sheetName val="İşsizlikSigortası_Ödeme"/>
      <sheetName val="Ortalama_Günlük_Kazanç_Sektör"/>
      <sheetName val="Ortalama_Günlük_Kazanç_İl"/>
    </sheetNames>
    <sheetDataSet>
      <sheetData sheetId="0"/>
      <sheetData sheetId="1"/>
      <sheetData sheetId="2"/>
      <sheetData sheetId="3"/>
      <sheetData sheetId="4">
        <row r="2">
          <cell r="E2">
            <v>291832</v>
          </cell>
        </row>
        <row r="3">
          <cell r="E3">
            <v>41411</v>
          </cell>
        </row>
        <row r="4">
          <cell r="E4">
            <v>91688</v>
          </cell>
        </row>
        <row r="5">
          <cell r="E5">
            <v>21080</v>
          </cell>
        </row>
        <row r="6">
          <cell r="E6">
            <v>41906</v>
          </cell>
        </row>
        <row r="7">
          <cell r="E7">
            <v>1181998</v>
          </cell>
        </row>
        <row r="8">
          <cell r="E8">
            <v>591939</v>
          </cell>
        </row>
        <row r="9">
          <cell r="E9">
            <v>23293</v>
          </cell>
        </row>
        <row r="10">
          <cell r="E10">
            <v>162157</v>
          </cell>
        </row>
        <row r="11">
          <cell r="E11">
            <v>169346</v>
          </cell>
        </row>
        <row r="12">
          <cell r="E12">
            <v>43231</v>
          </cell>
        </row>
        <row r="13">
          <cell r="E13">
            <v>22662</v>
          </cell>
        </row>
        <row r="14">
          <cell r="E14">
            <v>20180</v>
          </cell>
        </row>
        <row r="15">
          <cell r="E15">
            <v>59087</v>
          </cell>
        </row>
        <row r="16">
          <cell r="E16">
            <v>37295</v>
          </cell>
        </row>
        <row r="17">
          <cell r="E17">
            <v>645999</v>
          </cell>
        </row>
        <row r="18">
          <cell r="E18">
            <v>84161</v>
          </cell>
        </row>
        <row r="19">
          <cell r="E19">
            <v>23815</v>
          </cell>
        </row>
        <row r="20">
          <cell r="E20">
            <v>55514</v>
          </cell>
        </row>
        <row r="21">
          <cell r="E21">
            <v>188791</v>
          </cell>
        </row>
        <row r="22">
          <cell r="E22">
            <v>117251</v>
          </cell>
        </row>
        <row r="23">
          <cell r="E23">
            <v>62138</v>
          </cell>
        </row>
        <row r="24">
          <cell r="E24">
            <v>63584</v>
          </cell>
        </row>
        <row r="25">
          <cell r="E25">
            <v>26076</v>
          </cell>
        </row>
        <row r="26">
          <cell r="E26">
            <v>80480</v>
          </cell>
        </row>
        <row r="27">
          <cell r="E27">
            <v>168756</v>
          </cell>
        </row>
        <row r="28">
          <cell r="E28">
            <v>267225</v>
          </cell>
        </row>
        <row r="29">
          <cell r="E29">
            <v>50991</v>
          </cell>
        </row>
        <row r="30">
          <cell r="E30">
            <v>15899</v>
          </cell>
        </row>
        <row r="31">
          <cell r="E31">
            <v>12331</v>
          </cell>
        </row>
        <row r="32">
          <cell r="E32">
            <v>150160</v>
          </cell>
        </row>
        <row r="33">
          <cell r="E33">
            <v>64546</v>
          </cell>
        </row>
        <row r="34">
          <cell r="E34">
            <v>226570</v>
          </cell>
        </row>
        <row r="35">
          <cell r="E35">
            <v>4017275</v>
          </cell>
        </row>
        <row r="36">
          <cell r="E36">
            <v>864362</v>
          </cell>
        </row>
        <row r="37">
          <cell r="E37">
            <v>21631</v>
          </cell>
        </row>
        <row r="38">
          <cell r="E38">
            <v>48111</v>
          </cell>
        </row>
        <row r="39">
          <cell r="E39">
            <v>223968</v>
          </cell>
        </row>
        <row r="40">
          <cell r="E40">
            <v>65458</v>
          </cell>
        </row>
        <row r="41">
          <cell r="E41">
            <v>25911</v>
          </cell>
        </row>
        <row r="42">
          <cell r="E42">
            <v>464219</v>
          </cell>
        </row>
        <row r="43">
          <cell r="E43">
            <v>302771</v>
          </cell>
        </row>
        <row r="44">
          <cell r="E44">
            <v>83227</v>
          </cell>
        </row>
        <row r="45">
          <cell r="E45">
            <v>90866</v>
          </cell>
        </row>
        <row r="46">
          <cell r="E46">
            <v>227783</v>
          </cell>
        </row>
        <row r="47">
          <cell r="E47">
            <v>132690</v>
          </cell>
        </row>
        <row r="48">
          <cell r="E48">
            <v>56034</v>
          </cell>
        </row>
        <row r="49">
          <cell r="E49">
            <v>232816</v>
          </cell>
        </row>
        <row r="50">
          <cell r="E50">
            <v>19188</v>
          </cell>
        </row>
        <row r="51">
          <cell r="E51">
            <v>40842</v>
          </cell>
        </row>
        <row r="52">
          <cell r="E52">
            <v>39893</v>
          </cell>
        </row>
        <row r="53">
          <cell r="E53">
            <v>74280</v>
          </cell>
        </row>
        <row r="54">
          <cell r="E54">
            <v>48034</v>
          </cell>
        </row>
        <row r="55">
          <cell r="E55">
            <v>171872</v>
          </cell>
        </row>
        <row r="56">
          <cell r="E56">
            <v>154367</v>
          </cell>
        </row>
        <row r="57">
          <cell r="E57">
            <v>19800</v>
          </cell>
        </row>
        <row r="58">
          <cell r="E58">
            <v>23148</v>
          </cell>
        </row>
        <row r="59">
          <cell r="E59">
            <v>79945</v>
          </cell>
        </row>
        <row r="60">
          <cell r="E60">
            <v>245366</v>
          </cell>
        </row>
        <row r="61">
          <cell r="E61">
            <v>54199</v>
          </cell>
        </row>
        <row r="62">
          <cell r="E62">
            <v>119612</v>
          </cell>
        </row>
        <row r="63">
          <cell r="E63">
            <v>9329</v>
          </cell>
        </row>
        <row r="64">
          <cell r="E64">
            <v>109233</v>
          </cell>
        </row>
        <row r="65">
          <cell r="E65">
            <v>59553</v>
          </cell>
        </row>
        <row r="66">
          <cell r="E66">
            <v>63053</v>
          </cell>
        </row>
        <row r="67">
          <cell r="E67">
            <v>37832</v>
          </cell>
        </row>
        <row r="68">
          <cell r="E68">
            <v>81136</v>
          </cell>
        </row>
        <row r="69">
          <cell r="E69">
            <v>44651</v>
          </cell>
        </row>
        <row r="70">
          <cell r="E70">
            <v>7867</v>
          </cell>
        </row>
        <row r="71">
          <cell r="E71">
            <v>42146</v>
          </cell>
        </row>
        <row r="72">
          <cell r="E72">
            <v>35032</v>
          </cell>
        </row>
        <row r="73">
          <cell r="E73">
            <v>43498</v>
          </cell>
        </row>
        <row r="74">
          <cell r="E74">
            <v>26558</v>
          </cell>
        </row>
        <row r="75">
          <cell r="E75">
            <v>27927</v>
          </cell>
        </row>
        <row r="76">
          <cell r="E76">
            <v>8919</v>
          </cell>
        </row>
        <row r="77">
          <cell r="E77">
            <v>13419</v>
          </cell>
        </row>
        <row r="78">
          <cell r="E78">
            <v>51014</v>
          </cell>
        </row>
        <row r="79">
          <cell r="E79">
            <v>42086</v>
          </cell>
        </row>
        <row r="80">
          <cell r="E80">
            <v>12198</v>
          </cell>
        </row>
        <row r="81">
          <cell r="E81">
            <v>48617</v>
          </cell>
        </row>
        <row r="82">
          <cell r="E82">
            <v>76147</v>
          </cell>
        </row>
        <row r="83">
          <cell r="E83">
            <v>13891275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K87"/>
  <sheetViews>
    <sheetView workbookViewId="0" topLeftCell="A1">
      <pane ySplit="1" topLeftCell="A77" activePane="bottomLeft" state="frozen"/>
      <selection pane="bottomLeft" activeCell="B90" sqref="B90"/>
    </sheetView>
  </sheetViews>
  <sheetFormatPr defaultColWidth="8.8515625" defaultRowHeight="15"/>
  <cols>
    <col min="1" max="1" width="9.140625" style="8" customWidth="1"/>
    <col min="2" max="2" width="17.7109375" style="8" bestFit="1" customWidth="1"/>
    <col min="3" max="3" width="11.57421875" style="8" bestFit="1" customWidth="1"/>
    <col min="4" max="4" width="15.57421875" style="8" bestFit="1" customWidth="1"/>
    <col min="5" max="5" width="17.7109375" style="8" bestFit="1" customWidth="1"/>
    <col min="6" max="6" width="12.8515625" style="8" bestFit="1" customWidth="1"/>
    <col min="7" max="7" width="18.00390625" style="8" customWidth="1"/>
    <col min="8" max="8" width="14.57421875" style="8" bestFit="1" customWidth="1"/>
    <col min="9" max="9" width="11.421875" style="8" bestFit="1" customWidth="1"/>
    <col min="10" max="16384" width="8.8515625" style="8" customWidth="1"/>
  </cols>
  <sheetData>
    <row r="1" spans="1:9" ht="15" thickBot="1">
      <c r="A1" s="44" t="s">
        <v>0</v>
      </c>
      <c r="B1" s="45" t="s">
        <v>256</v>
      </c>
      <c r="C1" s="45" t="s">
        <v>257</v>
      </c>
      <c r="D1" s="59" t="s">
        <v>262</v>
      </c>
      <c r="E1" s="59" t="s">
        <v>263</v>
      </c>
      <c r="F1" s="63" t="s">
        <v>260</v>
      </c>
      <c r="G1" s="63" t="s">
        <v>261</v>
      </c>
      <c r="H1" s="64" t="s">
        <v>259</v>
      </c>
      <c r="I1" s="64" t="s">
        <v>258</v>
      </c>
    </row>
    <row r="2" spans="1:9" ht="15">
      <c r="A2" s="68">
        <v>39722</v>
      </c>
      <c r="B2" s="46">
        <v>9119936</v>
      </c>
      <c r="C2" s="55">
        <f>(B2/$B$2)*100</f>
        <v>100</v>
      </c>
      <c r="D2" s="46">
        <v>1910373</v>
      </c>
      <c r="E2" s="55">
        <f aca="true" t="shared" si="0" ref="E2:E65">(D2/$D$2)*100</f>
        <v>100</v>
      </c>
      <c r="F2" s="46">
        <v>1137405</v>
      </c>
      <c r="G2" s="55">
        <f>(F2/$F$2)*100</f>
        <v>100</v>
      </c>
      <c r="H2" s="46">
        <v>2187772</v>
      </c>
      <c r="I2" s="65">
        <f>(H2/$H$2)*100</f>
        <v>100</v>
      </c>
    </row>
    <row r="3" spans="1:9" ht="15">
      <c r="A3" s="69">
        <v>39753</v>
      </c>
      <c r="B3" s="47">
        <v>9022823</v>
      </c>
      <c r="C3" s="56">
        <f aca="true" t="shared" si="1" ref="C3:C66">(B3/$B$2)*100</f>
        <v>98.93515700110176</v>
      </c>
      <c r="D3" s="47">
        <v>1911654</v>
      </c>
      <c r="E3" s="56">
        <f t="shared" si="0"/>
        <v>100.06705496779948</v>
      </c>
      <c r="F3" s="47">
        <v>1140518</v>
      </c>
      <c r="G3" s="56">
        <f aca="true" t="shared" si="2" ref="G3:G66">(F3/$F$2)*100</f>
        <v>100.27369318756291</v>
      </c>
      <c r="H3" s="47">
        <v>2199425</v>
      </c>
      <c r="I3" s="66">
        <f aca="true" t="shared" si="3" ref="I3:I66">(H3/$H$2)*100</f>
        <v>100.53264234115804</v>
      </c>
    </row>
    <row r="4" spans="1:9" ht="15">
      <c r="A4" s="69">
        <v>39783</v>
      </c>
      <c r="B4" s="47">
        <v>8802989</v>
      </c>
      <c r="C4" s="56">
        <f t="shared" si="1"/>
        <v>96.5246795591548</v>
      </c>
      <c r="D4" s="47">
        <v>1897864</v>
      </c>
      <c r="E4" s="56">
        <f t="shared" si="0"/>
        <v>99.34520640733511</v>
      </c>
      <c r="F4" s="47">
        <v>1141467</v>
      </c>
      <c r="G4" s="56">
        <f t="shared" si="2"/>
        <v>100.35712872723437</v>
      </c>
      <c r="H4" s="47">
        <v>2205676</v>
      </c>
      <c r="I4" s="66">
        <f t="shared" si="3"/>
        <v>100.81836681336081</v>
      </c>
    </row>
    <row r="5" spans="1:9" ht="15">
      <c r="A5" s="69">
        <v>39814</v>
      </c>
      <c r="B5" s="47">
        <v>8481011</v>
      </c>
      <c r="C5" s="56">
        <f t="shared" si="1"/>
        <v>92.99419425750357</v>
      </c>
      <c r="D5" s="47">
        <v>1912296</v>
      </c>
      <c r="E5" s="56">
        <f t="shared" si="0"/>
        <v>100.10066097039687</v>
      </c>
      <c r="F5" s="47">
        <v>1144082</v>
      </c>
      <c r="G5" s="56">
        <f t="shared" si="2"/>
        <v>100.58703803834166</v>
      </c>
      <c r="H5" s="47">
        <v>2208984</v>
      </c>
      <c r="I5" s="66">
        <f t="shared" si="3"/>
        <v>100.96957086935933</v>
      </c>
    </row>
    <row r="6" spans="1:9" ht="15">
      <c r="A6" s="69">
        <v>39845</v>
      </c>
      <c r="B6" s="47">
        <v>8362290</v>
      </c>
      <c r="C6" s="56">
        <f t="shared" si="1"/>
        <v>91.69241977136681</v>
      </c>
      <c r="D6" s="47">
        <v>1918636</v>
      </c>
      <c r="E6" s="56">
        <f t="shared" si="0"/>
        <v>100.4325333324958</v>
      </c>
      <c r="F6" s="47">
        <v>1146634</v>
      </c>
      <c r="G6" s="56">
        <f t="shared" si="2"/>
        <v>100.81140842531904</v>
      </c>
      <c r="H6" s="47">
        <v>2213460</v>
      </c>
      <c r="I6" s="66">
        <f t="shared" si="3"/>
        <v>101.17416257269953</v>
      </c>
    </row>
    <row r="7" spans="1:9" ht="15">
      <c r="A7" s="69">
        <v>39873</v>
      </c>
      <c r="B7" s="47">
        <v>8410234</v>
      </c>
      <c r="C7" s="56">
        <f t="shared" si="1"/>
        <v>92.2181252149138</v>
      </c>
      <c r="D7" s="47">
        <v>1916016</v>
      </c>
      <c r="E7" s="56">
        <f t="shared" si="0"/>
        <v>100.29538734058741</v>
      </c>
      <c r="F7" s="47">
        <v>1150295</v>
      </c>
      <c r="G7" s="56">
        <f t="shared" si="2"/>
        <v>101.13328146086926</v>
      </c>
      <c r="H7" s="47">
        <v>2279020</v>
      </c>
      <c r="I7" s="66">
        <f t="shared" si="3"/>
        <v>104.17081853136432</v>
      </c>
    </row>
    <row r="8" spans="1:9" ht="15">
      <c r="A8" s="69">
        <v>39904</v>
      </c>
      <c r="B8" s="47">
        <v>8503053</v>
      </c>
      <c r="C8" s="56">
        <f t="shared" si="1"/>
        <v>93.23588455006701</v>
      </c>
      <c r="D8" s="47">
        <v>1931510</v>
      </c>
      <c r="E8" s="56">
        <f t="shared" si="0"/>
        <v>101.10643314159067</v>
      </c>
      <c r="F8" s="47">
        <v>1149546</v>
      </c>
      <c r="G8" s="56">
        <f t="shared" si="2"/>
        <v>101.06742980732457</v>
      </c>
      <c r="H8" s="47">
        <v>2271908</v>
      </c>
      <c r="I8" s="66">
        <f t="shared" si="3"/>
        <v>103.84573895268794</v>
      </c>
    </row>
    <row r="9" spans="1:9" ht="15">
      <c r="A9" s="69">
        <v>39934</v>
      </c>
      <c r="B9" s="47">
        <v>8674726</v>
      </c>
      <c r="C9" s="56">
        <f t="shared" si="1"/>
        <v>95.11827714580453</v>
      </c>
      <c r="D9" s="47">
        <v>1945342</v>
      </c>
      <c r="E9" s="56">
        <f t="shared" si="0"/>
        <v>101.83048022558945</v>
      </c>
      <c r="F9" s="47">
        <v>1153672</v>
      </c>
      <c r="G9" s="56">
        <f t="shared" si="2"/>
        <v>101.4301853781195</v>
      </c>
      <c r="H9" s="47">
        <v>2270276</v>
      </c>
      <c r="I9" s="66">
        <f t="shared" si="3"/>
        <v>103.77114251393655</v>
      </c>
    </row>
    <row r="10" spans="1:9" ht="15">
      <c r="A10" s="69">
        <v>39965</v>
      </c>
      <c r="B10" s="47">
        <v>8922743</v>
      </c>
      <c r="C10" s="56">
        <f t="shared" si="1"/>
        <v>97.83778087916406</v>
      </c>
      <c r="D10" s="47">
        <v>1894680</v>
      </c>
      <c r="E10" s="56">
        <f t="shared" si="0"/>
        <v>99.17853738510752</v>
      </c>
      <c r="F10" s="47">
        <v>1158562</v>
      </c>
      <c r="G10" s="56">
        <f t="shared" si="2"/>
        <v>101.86011139391861</v>
      </c>
      <c r="H10" s="47">
        <v>2271485</v>
      </c>
      <c r="I10" s="66">
        <f t="shared" si="3"/>
        <v>103.82640421396745</v>
      </c>
    </row>
    <row r="11" spans="1:37" ht="15">
      <c r="A11" s="69">
        <v>39995</v>
      </c>
      <c r="B11" s="47">
        <v>9013349</v>
      </c>
      <c r="C11" s="56">
        <f t="shared" si="1"/>
        <v>98.83127469315575</v>
      </c>
      <c r="D11" s="47">
        <v>1830370</v>
      </c>
      <c r="E11" s="56">
        <f t="shared" si="0"/>
        <v>95.81217908753945</v>
      </c>
      <c r="F11" s="47">
        <v>1049015</v>
      </c>
      <c r="G11" s="56">
        <f t="shared" si="2"/>
        <v>92.22880152628132</v>
      </c>
      <c r="H11" s="47">
        <v>2260614</v>
      </c>
      <c r="I11" s="66">
        <f t="shared" si="3"/>
        <v>103.32950599971112</v>
      </c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</row>
    <row r="12" spans="1:37" ht="15">
      <c r="A12" s="69">
        <v>40026</v>
      </c>
      <c r="B12" s="47">
        <v>8977653</v>
      </c>
      <c r="C12" s="56">
        <f t="shared" si="1"/>
        <v>98.43986843767325</v>
      </c>
      <c r="D12" s="47">
        <v>1786003</v>
      </c>
      <c r="E12" s="56">
        <f t="shared" si="0"/>
        <v>93.4897530482267</v>
      </c>
      <c r="F12" s="47">
        <v>1053385</v>
      </c>
      <c r="G12" s="56">
        <f t="shared" si="2"/>
        <v>92.61300943815088</v>
      </c>
      <c r="H12" s="47">
        <v>2248048</v>
      </c>
      <c r="I12" s="66">
        <f t="shared" si="3"/>
        <v>102.75513170476631</v>
      </c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</row>
    <row r="13" spans="1:37" ht="15">
      <c r="A13" s="69">
        <v>40057</v>
      </c>
      <c r="B13" s="47">
        <v>8950211</v>
      </c>
      <c r="C13" s="56">
        <f t="shared" si="1"/>
        <v>98.13896720327861</v>
      </c>
      <c r="D13" s="47">
        <v>1820914</v>
      </c>
      <c r="E13" s="56">
        <f t="shared" si="0"/>
        <v>95.31719721750673</v>
      </c>
      <c r="F13" s="47">
        <v>1059182</v>
      </c>
      <c r="G13" s="56">
        <f t="shared" si="2"/>
        <v>93.12267837753483</v>
      </c>
      <c r="H13" s="47">
        <v>2262750</v>
      </c>
      <c r="I13" s="66">
        <f t="shared" si="3"/>
        <v>103.42713957395927</v>
      </c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</row>
    <row r="14" spans="1:9" ht="15">
      <c r="A14" s="69">
        <v>40087</v>
      </c>
      <c r="B14" s="47">
        <v>9046769</v>
      </c>
      <c r="C14" s="56">
        <f t="shared" si="1"/>
        <v>99.19772463315532</v>
      </c>
      <c r="D14" s="47">
        <v>1831341</v>
      </c>
      <c r="E14" s="56">
        <f t="shared" si="0"/>
        <v>95.86300685782305</v>
      </c>
      <c r="F14" s="47">
        <v>1061647</v>
      </c>
      <c r="G14" s="56">
        <f t="shared" si="2"/>
        <v>93.33939977404707</v>
      </c>
      <c r="H14" s="47">
        <v>2279402</v>
      </c>
      <c r="I14" s="66">
        <f t="shared" si="3"/>
        <v>104.1882792173956</v>
      </c>
    </row>
    <row r="15" spans="1:9" ht="15">
      <c r="A15" s="69">
        <v>40118</v>
      </c>
      <c r="B15" s="47">
        <v>8975981</v>
      </c>
      <c r="C15" s="56">
        <f t="shared" si="1"/>
        <v>98.42153497568404</v>
      </c>
      <c r="D15" s="47">
        <v>1833978</v>
      </c>
      <c r="E15" s="56">
        <f t="shared" si="0"/>
        <v>96.00104272830488</v>
      </c>
      <c r="F15" s="47">
        <v>1066653</v>
      </c>
      <c r="G15" s="56">
        <f t="shared" si="2"/>
        <v>93.7795244437997</v>
      </c>
      <c r="H15" s="47">
        <v>2266276</v>
      </c>
      <c r="I15" s="66">
        <f t="shared" si="3"/>
        <v>103.58830810523216</v>
      </c>
    </row>
    <row r="16" spans="1:9" ht="15">
      <c r="A16" s="69">
        <v>40148</v>
      </c>
      <c r="B16" s="47">
        <v>9030202</v>
      </c>
      <c r="C16" s="56">
        <f t="shared" si="1"/>
        <v>99.01606765661514</v>
      </c>
      <c r="D16" s="47">
        <v>1832133</v>
      </c>
      <c r="E16" s="56">
        <f t="shared" si="0"/>
        <v>95.9044647301862</v>
      </c>
      <c r="F16" s="47">
        <v>1016692</v>
      </c>
      <c r="G16" s="56">
        <f t="shared" si="2"/>
        <v>89.38698176990606</v>
      </c>
      <c r="H16" s="47">
        <v>2241418</v>
      </c>
      <c r="I16" s="66">
        <f t="shared" si="3"/>
        <v>102.4520836723388</v>
      </c>
    </row>
    <row r="17" spans="1:9" ht="15">
      <c r="A17" s="69">
        <v>40179</v>
      </c>
      <c r="B17" s="47">
        <v>8874966</v>
      </c>
      <c r="C17" s="56">
        <f t="shared" si="1"/>
        <v>97.31390658881817</v>
      </c>
      <c r="D17" s="47">
        <v>1829450</v>
      </c>
      <c r="E17" s="56">
        <f t="shared" si="0"/>
        <v>95.76402095297621</v>
      </c>
      <c r="F17" s="47">
        <v>1023665</v>
      </c>
      <c r="G17" s="56">
        <f t="shared" si="2"/>
        <v>90.00004395971531</v>
      </c>
      <c r="H17" s="47">
        <v>2224741</v>
      </c>
      <c r="I17" s="66">
        <f t="shared" si="3"/>
        <v>101.68980131384806</v>
      </c>
    </row>
    <row r="18" spans="1:9" ht="15">
      <c r="A18" s="69">
        <v>40210</v>
      </c>
      <c r="B18" s="47">
        <v>8900113</v>
      </c>
      <c r="C18" s="56">
        <f t="shared" si="1"/>
        <v>97.58964317293454</v>
      </c>
      <c r="D18" s="47">
        <v>1836308</v>
      </c>
      <c r="E18" s="56">
        <f t="shared" si="0"/>
        <v>96.12300843866618</v>
      </c>
      <c r="F18" s="47">
        <v>1036251</v>
      </c>
      <c r="G18" s="56">
        <f t="shared" si="2"/>
        <v>91.10659791367192</v>
      </c>
      <c r="H18" s="47">
        <v>2232394</v>
      </c>
      <c r="I18" s="66">
        <f t="shared" si="3"/>
        <v>102.03960924630171</v>
      </c>
    </row>
    <row r="19" spans="1:9" ht="15">
      <c r="A19" s="69">
        <v>40238</v>
      </c>
      <c r="B19" s="47">
        <v>9136036</v>
      </c>
      <c r="C19" s="56">
        <f t="shared" si="1"/>
        <v>100.17653632657071</v>
      </c>
      <c r="D19" s="47">
        <v>1836519</v>
      </c>
      <c r="E19" s="56">
        <f t="shared" si="0"/>
        <v>96.13405340213666</v>
      </c>
      <c r="F19" s="47">
        <v>1044023</v>
      </c>
      <c r="G19" s="56">
        <f t="shared" si="2"/>
        <v>91.78990772855755</v>
      </c>
      <c r="H19" s="47">
        <v>2233661</v>
      </c>
      <c r="I19" s="66">
        <f t="shared" si="3"/>
        <v>102.09752204525884</v>
      </c>
    </row>
    <row r="20" spans="1:9" ht="15">
      <c r="A20" s="69">
        <v>40269</v>
      </c>
      <c r="B20" s="47">
        <v>9361665</v>
      </c>
      <c r="C20" s="56">
        <f t="shared" si="1"/>
        <v>102.65055588109391</v>
      </c>
      <c r="D20" s="47">
        <v>1840882</v>
      </c>
      <c r="E20" s="56">
        <f t="shared" si="0"/>
        <v>96.36243812072303</v>
      </c>
      <c r="F20" s="47">
        <v>1049270</v>
      </c>
      <c r="G20" s="56">
        <f t="shared" si="2"/>
        <v>92.25122098109293</v>
      </c>
      <c r="H20" s="47">
        <v>2228659</v>
      </c>
      <c r="I20" s="66">
        <f t="shared" si="3"/>
        <v>101.86888761717401</v>
      </c>
    </row>
    <row r="21" spans="1:9" ht="15">
      <c r="A21" s="69">
        <v>40299</v>
      </c>
      <c r="B21" s="47">
        <v>9604589</v>
      </c>
      <c r="C21" s="56">
        <f t="shared" si="1"/>
        <v>105.31421492431525</v>
      </c>
      <c r="D21" s="47">
        <v>1850444</v>
      </c>
      <c r="E21" s="56">
        <f t="shared" si="0"/>
        <v>96.8629686453902</v>
      </c>
      <c r="F21" s="47">
        <v>1047511</v>
      </c>
      <c r="G21" s="56">
        <f t="shared" si="2"/>
        <v>92.09657070260813</v>
      </c>
      <c r="H21" s="47">
        <v>2220134</v>
      </c>
      <c r="I21" s="66">
        <f t="shared" si="3"/>
        <v>101.47922178362279</v>
      </c>
    </row>
    <row r="22" spans="1:9" ht="15">
      <c r="A22" s="69">
        <v>40330</v>
      </c>
      <c r="B22" s="47">
        <v>9743072</v>
      </c>
      <c r="C22" s="56">
        <f t="shared" si="1"/>
        <v>106.83267952757562</v>
      </c>
      <c r="D22" s="47">
        <v>1849129</v>
      </c>
      <c r="E22" s="56">
        <f t="shared" si="0"/>
        <v>96.7941339204438</v>
      </c>
      <c r="F22" s="47">
        <v>1054916</v>
      </c>
      <c r="G22" s="56">
        <f t="shared" si="2"/>
        <v>92.74761408645118</v>
      </c>
      <c r="H22" s="47">
        <v>2250200</v>
      </c>
      <c r="I22" s="66">
        <f t="shared" si="3"/>
        <v>102.85349661664927</v>
      </c>
    </row>
    <row r="23" spans="1:9" ht="15">
      <c r="A23" s="69">
        <v>40360</v>
      </c>
      <c r="B23" s="47">
        <v>9976855</v>
      </c>
      <c r="C23" s="56">
        <f t="shared" si="1"/>
        <v>109.39610760426388</v>
      </c>
      <c r="D23" s="47">
        <v>1859828.0926363636</v>
      </c>
      <c r="E23" s="56">
        <f t="shared" si="0"/>
        <v>97.35418646705976</v>
      </c>
      <c r="F23" s="47">
        <v>1068099</v>
      </c>
      <c r="G23" s="56">
        <f t="shared" si="2"/>
        <v>93.90665594049614</v>
      </c>
      <c r="H23" s="47">
        <v>2238882</v>
      </c>
      <c r="I23" s="66">
        <f t="shared" si="3"/>
        <v>102.33616665722023</v>
      </c>
    </row>
    <row r="24" spans="1:9" ht="15">
      <c r="A24" s="69">
        <v>40391</v>
      </c>
      <c r="B24" s="47">
        <v>9937919</v>
      </c>
      <c r="C24" s="56">
        <f t="shared" si="1"/>
        <v>108.96917478368269</v>
      </c>
      <c r="D24" s="47">
        <v>1861234</v>
      </c>
      <c r="E24" s="56">
        <f t="shared" si="0"/>
        <v>97.42777981053962</v>
      </c>
      <c r="F24" s="47">
        <v>1075781</v>
      </c>
      <c r="G24" s="56">
        <f t="shared" si="2"/>
        <v>94.58205300662473</v>
      </c>
      <c r="H24" s="47">
        <v>2244534</v>
      </c>
      <c r="I24" s="66">
        <f t="shared" si="3"/>
        <v>102.59451167671952</v>
      </c>
    </row>
    <row r="25" spans="1:9" ht="15">
      <c r="A25" s="69">
        <v>40422</v>
      </c>
      <c r="B25" s="47">
        <v>9959685</v>
      </c>
      <c r="C25" s="56">
        <f t="shared" si="1"/>
        <v>109.20783873921923</v>
      </c>
      <c r="D25" s="47">
        <v>1817693.7794</v>
      </c>
      <c r="E25" s="56">
        <f t="shared" si="0"/>
        <v>95.14863219905223</v>
      </c>
      <c r="F25" s="47">
        <v>1083929</v>
      </c>
      <c r="G25" s="56">
        <f t="shared" si="2"/>
        <v>95.29842052742866</v>
      </c>
      <c r="H25" s="47">
        <v>2246537</v>
      </c>
      <c r="I25" s="66">
        <f t="shared" si="3"/>
        <v>102.68606600687824</v>
      </c>
    </row>
    <row r="26" spans="1:9" ht="15">
      <c r="A26" s="69">
        <v>40452</v>
      </c>
      <c r="B26" s="47">
        <v>9992591</v>
      </c>
      <c r="C26" s="56">
        <f t="shared" si="1"/>
        <v>109.56865267475561</v>
      </c>
      <c r="D26" s="47">
        <v>1824281.3330515001</v>
      </c>
      <c r="E26" s="56">
        <f t="shared" si="0"/>
        <v>95.49346295469525</v>
      </c>
      <c r="F26" s="47">
        <v>1089543</v>
      </c>
      <c r="G26" s="56">
        <f t="shared" si="2"/>
        <v>95.79200021100664</v>
      </c>
      <c r="H26" s="47">
        <v>2263441</v>
      </c>
      <c r="I26" s="66">
        <f t="shared" si="3"/>
        <v>103.45872421806294</v>
      </c>
    </row>
    <row r="27" spans="1:9" ht="15">
      <c r="A27" s="69">
        <v>40483</v>
      </c>
      <c r="B27" s="47">
        <v>9914876</v>
      </c>
      <c r="C27" s="56">
        <f t="shared" si="1"/>
        <v>108.71650853690203</v>
      </c>
      <c r="D27" s="47">
        <v>1832451.5024645755</v>
      </c>
      <c r="E27" s="56">
        <f t="shared" si="0"/>
        <v>95.92113699599896</v>
      </c>
      <c r="F27" s="47">
        <v>1095643</v>
      </c>
      <c r="G27" s="56">
        <f t="shared" si="2"/>
        <v>96.32830873787262</v>
      </c>
      <c r="H27" s="47">
        <v>2260299</v>
      </c>
      <c r="I27" s="66">
        <f t="shared" si="3"/>
        <v>103.31510779002566</v>
      </c>
    </row>
    <row r="28" spans="1:9" ht="15">
      <c r="A28" s="69">
        <v>40513</v>
      </c>
      <c r="B28" s="47">
        <v>10030810</v>
      </c>
      <c r="C28" s="56">
        <f t="shared" si="1"/>
        <v>109.98772359806033</v>
      </c>
      <c r="D28" s="47">
        <v>1862191.7550279992</v>
      </c>
      <c r="E28" s="56">
        <f t="shared" si="0"/>
        <v>97.47791426218855</v>
      </c>
      <c r="F28" s="47">
        <v>1101131</v>
      </c>
      <c r="G28" s="56">
        <f t="shared" si="2"/>
        <v>96.81081057319074</v>
      </c>
      <c r="H28" s="47">
        <v>2282511</v>
      </c>
      <c r="I28" s="66">
        <f t="shared" si="3"/>
        <v>104.33038726156107</v>
      </c>
    </row>
    <row r="29" spans="1:9" ht="15">
      <c r="A29" s="69">
        <v>40544</v>
      </c>
      <c r="B29" s="47">
        <v>9960858</v>
      </c>
      <c r="C29" s="56">
        <f t="shared" si="1"/>
        <v>109.22070067158367</v>
      </c>
      <c r="D29" s="47">
        <v>1876534.0000000005</v>
      </c>
      <c r="E29" s="56">
        <f t="shared" si="0"/>
        <v>98.22867052664587</v>
      </c>
      <c r="F29" s="47">
        <v>1115031</v>
      </c>
      <c r="G29" s="56">
        <f t="shared" si="2"/>
        <v>98.03289065900009</v>
      </c>
      <c r="H29" s="47">
        <v>2287486</v>
      </c>
      <c r="I29" s="66">
        <f t="shared" si="3"/>
        <v>104.55778755738716</v>
      </c>
    </row>
    <row r="30" spans="1:9" ht="15">
      <c r="A30" s="69">
        <v>40575</v>
      </c>
      <c r="B30" s="47">
        <v>9970036</v>
      </c>
      <c r="C30" s="56">
        <f t="shared" si="1"/>
        <v>109.32133734271821</v>
      </c>
      <c r="D30" s="47">
        <v>1883401.7738148256</v>
      </c>
      <c r="E30" s="56">
        <f t="shared" si="0"/>
        <v>98.58816963047664</v>
      </c>
      <c r="F30" s="47">
        <v>1144364</v>
      </c>
      <c r="G30" s="56">
        <f t="shared" si="2"/>
        <v>100.61183131778037</v>
      </c>
      <c r="H30" s="47">
        <v>2301439</v>
      </c>
      <c r="I30" s="66">
        <f t="shared" si="3"/>
        <v>105.19555968355021</v>
      </c>
    </row>
    <row r="31" spans="1:9" ht="15">
      <c r="A31" s="69">
        <v>40603</v>
      </c>
      <c r="B31" s="47">
        <v>10252034</v>
      </c>
      <c r="C31" s="56">
        <f t="shared" si="1"/>
        <v>112.41344237503421</v>
      </c>
      <c r="D31" s="47">
        <v>1901118.795957645</v>
      </c>
      <c r="E31" s="56">
        <f t="shared" si="0"/>
        <v>99.51558130049185</v>
      </c>
      <c r="F31" s="47">
        <v>1157888</v>
      </c>
      <c r="G31" s="56">
        <f t="shared" si="2"/>
        <v>101.80085369767144</v>
      </c>
      <c r="H31" s="47">
        <v>2306478</v>
      </c>
      <c r="I31" s="66">
        <f t="shared" si="3"/>
        <v>105.42588532991554</v>
      </c>
    </row>
    <row r="32" spans="1:9" ht="15">
      <c r="A32" s="69">
        <v>40634</v>
      </c>
      <c r="B32" s="47">
        <v>10511792</v>
      </c>
      <c r="C32" s="56">
        <f t="shared" si="1"/>
        <v>115.26168604691962</v>
      </c>
      <c r="D32" s="47">
        <v>1906281.7196028521</v>
      </c>
      <c r="E32" s="56">
        <f t="shared" si="0"/>
        <v>99.78583866097627</v>
      </c>
      <c r="F32" s="47">
        <v>1195761</v>
      </c>
      <c r="G32" s="56">
        <f t="shared" si="2"/>
        <v>105.13062629406411</v>
      </c>
      <c r="H32" s="47">
        <v>2305863</v>
      </c>
      <c r="I32" s="66">
        <f t="shared" si="3"/>
        <v>105.39777453957726</v>
      </c>
    </row>
    <row r="33" spans="1:9" ht="15">
      <c r="A33" s="69">
        <v>40664</v>
      </c>
      <c r="B33" s="47">
        <v>10771209</v>
      </c>
      <c r="C33" s="56">
        <f t="shared" si="1"/>
        <v>118.1061906574783</v>
      </c>
      <c r="D33" s="47">
        <v>1885039.9718485156</v>
      </c>
      <c r="E33" s="56">
        <f t="shared" si="0"/>
        <v>98.67392241455022</v>
      </c>
      <c r="F33" s="47">
        <v>1218210</v>
      </c>
      <c r="G33" s="56">
        <f t="shared" si="2"/>
        <v>107.10432959236155</v>
      </c>
      <c r="H33" s="47">
        <v>2312096</v>
      </c>
      <c r="I33" s="66">
        <f t="shared" si="3"/>
        <v>105.68267625694085</v>
      </c>
    </row>
    <row r="34" spans="1:9" ht="15">
      <c r="A34" s="69">
        <v>40695</v>
      </c>
      <c r="B34" s="47">
        <v>11045909</v>
      </c>
      <c r="C34" s="56">
        <f t="shared" si="1"/>
        <v>121.1182731984084</v>
      </c>
      <c r="D34" s="47">
        <v>1889623.9999999995</v>
      </c>
      <c r="E34" s="56">
        <f t="shared" si="0"/>
        <v>98.91387702820337</v>
      </c>
      <c r="F34" s="47">
        <v>1199684</v>
      </c>
      <c r="G34" s="56">
        <f t="shared" si="2"/>
        <v>105.47553422044038</v>
      </c>
      <c r="H34" s="47">
        <v>2370551</v>
      </c>
      <c r="I34" s="66">
        <f t="shared" si="3"/>
        <v>108.3545725971445</v>
      </c>
    </row>
    <row r="35" spans="1:9" ht="15">
      <c r="A35" s="69">
        <v>40725</v>
      </c>
      <c r="B35" s="47">
        <v>11112453</v>
      </c>
      <c r="C35" s="56">
        <f t="shared" si="1"/>
        <v>121.84792744159607</v>
      </c>
      <c r="D35" s="47">
        <v>1868398.0000000002</v>
      </c>
      <c r="E35" s="56">
        <f t="shared" si="0"/>
        <v>97.80278511055172</v>
      </c>
      <c r="F35" s="47">
        <v>1184844</v>
      </c>
      <c r="G35" s="56">
        <f t="shared" si="2"/>
        <v>104.1708098698353</v>
      </c>
      <c r="H35" s="47">
        <v>2376533</v>
      </c>
      <c r="I35" s="66">
        <f t="shared" si="3"/>
        <v>108.62800145536188</v>
      </c>
    </row>
    <row r="36" spans="1:9" ht="15">
      <c r="A36" s="69">
        <v>40756</v>
      </c>
      <c r="B36" s="47">
        <v>10886860</v>
      </c>
      <c r="C36" s="56">
        <f t="shared" si="1"/>
        <v>119.3743026266851</v>
      </c>
      <c r="D36" s="47">
        <v>1876833</v>
      </c>
      <c r="E36" s="56">
        <f t="shared" si="0"/>
        <v>98.2443219203789</v>
      </c>
      <c r="F36" s="47">
        <v>1166692</v>
      </c>
      <c r="G36" s="56">
        <f t="shared" si="2"/>
        <v>102.57489636497115</v>
      </c>
      <c r="H36" s="47">
        <v>2509484</v>
      </c>
      <c r="I36" s="66">
        <f t="shared" si="3"/>
        <v>114.70500582327591</v>
      </c>
    </row>
    <row r="37" spans="1:9" ht="15">
      <c r="A37" s="69">
        <v>40787</v>
      </c>
      <c r="B37" s="47">
        <v>11061597</v>
      </c>
      <c r="C37" s="56">
        <f t="shared" si="1"/>
        <v>121.29029194941718</v>
      </c>
      <c r="D37" s="47">
        <v>1864766</v>
      </c>
      <c r="E37" s="56">
        <f t="shared" si="0"/>
        <v>97.61266517062374</v>
      </c>
      <c r="F37" s="47">
        <v>1155959</v>
      </c>
      <c r="G37" s="56">
        <f t="shared" si="2"/>
        <v>101.63125711597891</v>
      </c>
      <c r="H37" s="47">
        <v>2537648</v>
      </c>
      <c r="I37" s="66">
        <f t="shared" si="3"/>
        <v>115.99234289496346</v>
      </c>
    </row>
    <row r="38" spans="1:9" ht="15">
      <c r="A38" s="69">
        <v>40817</v>
      </c>
      <c r="B38" s="47">
        <v>11078121</v>
      </c>
      <c r="C38" s="56">
        <f t="shared" si="1"/>
        <v>121.47147743142057</v>
      </c>
      <c r="D38" s="47">
        <v>1869097</v>
      </c>
      <c r="E38" s="56">
        <f t="shared" si="0"/>
        <v>97.8393748236601</v>
      </c>
      <c r="F38" s="47">
        <v>1154076</v>
      </c>
      <c r="G38" s="56">
        <f t="shared" si="2"/>
        <v>101.46570482809554</v>
      </c>
      <c r="H38" s="47">
        <v>2579366</v>
      </c>
      <c r="I38" s="66">
        <f t="shared" si="3"/>
        <v>117.8992143605458</v>
      </c>
    </row>
    <row r="39" spans="1:9" ht="15">
      <c r="A39" s="69">
        <v>40848</v>
      </c>
      <c r="B39" s="47">
        <v>10984191</v>
      </c>
      <c r="C39" s="56">
        <f t="shared" si="1"/>
        <v>120.44153599323504</v>
      </c>
      <c r="D39" s="47">
        <v>1878909</v>
      </c>
      <c r="E39" s="56">
        <f t="shared" si="0"/>
        <v>98.35299179793684</v>
      </c>
      <c r="F39" s="47">
        <v>1142647</v>
      </c>
      <c r="G39" s="56">
        <f t="shared" si="2"/>
        <v>100.46087365538222</v>
      </c>
      <c r="H39" s="47">
        <v>2543634</v>
      </c>
      <c r="I39" s="66">
        <f t="shared" si="3"/>
        <v>116.26595458758958</v>
      </c>
    </row>
    <row r="40" spans="1:9" ht="15">
      <c r="A40" s="69">
        <v>40878</v>
      </c>
      <c r="B40" s="47">
        <v>11030939</v>
      </c>
      <c r="C40" s="56">
        <f t="shared" si="1"/>
        <v>120.95412730966532</v>
      </c>
      <c r="D40" s="47">
        <v>1880740</v>
      </c>
      <c r="E40" s="56">
        <f t="shared" si="0"/>
        <v>98.4488369548774</v>
      </c>
      <c r="F40" s="47">
        <v>1121777</v>
      </c>
      <c r="G40" s="56">
        <f t="shared" si="2"/>
        <v>98.62599513805549</v>
      </c>
      <c r="H40" s="47">
        <v>2554200</v>
      </c>
      <c r="I40" s="66">
        <f t="shared" si="3"/>
        <v>116.74891167818218</v>
      </c>
    </row>
    <row r="41" spans="1:9" ht="15">
      <c r="A41" s="69">
        <v>40909</v>
      </c>
      <c r="B41" s="47">
        <v>10957242</v>
      </c>
      <c r="C41" s="56">
        <f t="shared" si="1"/>
        <v>120.14604049852981</v>
      </c>
      <c r="D41" s="47">
        <v>1900471</v>
      </c>
      <c r="E41" s="56">
        <f t="shared" si="0"/>
        <v>99.4816719038638</v>
      </c>
      <c r="F41" s="47">
        <v>1139504</v>
      </c>
      <c r="G41" s="56">
        <f t="shared" si="2"/>
        <v>100.18454288490028</v>
      </c>
      <c r="H41" s="47">
        <v>2563237</v>
      </c>
      <c r="I41" s="66">
        <f t="shared" si="3"/>
        <v>117.16198031604756</v>
      </c>
    </row>
    <row r="42" spans="1:9" ht="15">
      <c r="A42" s="69">
        <v>40940</v>
      </c>
      <c r="B42" s="47">
        <v>10845430</v>
      </c>
      <c r="C42" s="56">
        <f t="shared" si="1"/>
        <v>118.92002312296927</v>
      </c>
      <c r="D42" s="47">
        <v>1921116</v>
      </c>
      <c r="E42" s="56">
        <f t="shared" si="0"/>
        <v>100.56235091262282</v>
      </c>
      <c r="F42" s="47">
        <v>1138592</v>
      </c>
      <c r="G42" s="56">
        <f t="shared" si="2"/>
        <v>100.10436036416228</v>
      </c>
      <c r="H42" s="47">
        <v>2576419</v>
      </c>
      <c r="I42" s="66">
        <f t="shared" si="3"/>
        <v>117.76451110993284</v>
      </c>
    </row>
    <row r="43" spans="1:9" ht="15">
      <c r="A43" s="69">
        <v>40969</v>
      </c>
      <c r="B43" s="47">
        <v>11257343</v>
      </c>
      <c r="C43" s="56">
        <f t="shared" si="1"/>
        <v>123.43664473084021</v>
      </c>
      <c r="D43" s="47">
        <v>1932074</v>
      </c>
      <c r="E43" s="56">
        <f t="shared" si="0"/>
        <v>101.1359561719099</v>
      </c>
      <c r="F43" s="47">
        <v>1136096</v>
      </c>
      <c r="G43" s="56">
        <f t="shared" si="2"/>
        <v>99.8849134653004</v>
      </c>
      <c r="H43" s="47">
        <v>2574644</v>
      </c>
      <c r="I43" s="66">
        <f t="shared" si="3"/>
        <v>117.68337834107028</v>
      </c>
    </row>
    <row r="44" spans="1:9" ht="15">
      <c r="A44" s="69">
        <v>41000</v>
      </c>
      <c r="B44" s="47">
        <v>11521869</v>
      </c>
      <c r="C44" s="56">
        <f t="shared" si="1"/>
        <v>126.3371694713647</v>
      </c>
      <c r="D44" s="47">
        <v>1937480</v>
      </c>
      <c r="E44" s="56">
        <f t="shared" si="0"/>
        <v>101.4189375582674</v>
      </c>
      <c r="F44" s="47">
        <v>1121103</v>
      </c>
      <c r="G44" s="56">
        <f t="shared" si="2"/>
        <v>98.56673744180833</v>
      </c>
      <c r="H44" s="47">
        <v>2569269</v>
      </c>
      <c r="I44" s="66">
        <f t="shared" si="3"/>
        <v>117.43769460437376</v>
      </c>
    </row>
    <row r="45" spans="1:9" ht="15">
      <c r="A45" s="69">
        <v>41030</v>
      </c>
      <c r="B45" s="47">
        <v>11820778</v>
      </c>
      <c r="C45" s="56">
        <f t="shared" si="1"/>
        <v>129.61470343651536</v>
      </c>
      <c r="D45" s="47">
        <v>1931182</v>
      </c>
      <c r="E45" s="56">
        <f t="shared" si="0"/>
        <v>101.0892637197029</v>
      </c>
      <c r="F45" s="47">
        <v>1113613</v>
      </c>
      <c r="G45" s="56">
        <f t="shared" si="2"/>
        <v>97.90822090636141</v>
      </c>
      <c r="H45" s="47">
        <v>2574350</v>
      </c>
      <c r="I45" s="66">
        <f t="shared" si="3"/>
        <v>117.66994001203051</v>
      </c>
    </row>
    <row r="46" spans="1:9" ht="15">
      <c r="A46" s="69">
        <v>41061</v>
      </c>
      <c r="B46" s="47">
        <v>12087084</v>
      </c>
      <c r="C46" s="56">
        <f t="shared" si="1"/>
        <v>132.53474585786566</v>
      </c>
      <c r="D46" s="47">
        <v>1935759</v>
      </c>
      <c r="E46" s="56">
        <f t="shared" si="0"/>
        <v>101.32885043915508</v>
      </c>
      <c r="F46" s="47">
        <v>1104403</v>
      </c>
      <c r="G46" s="56">
        <f t="shared" si="2"/>
        <v>97.09848295022442</v>
      </c>
      <c r="H46" s="47">
        <v>2610813</v>
      </c>
      <c r="I46" s="66">
        <f t="shared" si="3"/>
        <v>119.33661277317746</v>
      </c>
    </row>
    <row r="47" spans="1:9" ht="15">
      <c r="A47" s="69">
        <v>41091</v>
      </c>
      <c r="B47" s="47">
        <v>12107944</v>
      </c>
      <c r="C47" s="56">
        <f t="shared" si="1"/>
        <v>132.76347553316162</v>
      </c>
      <c r="D47" s="47">
        <v>1938997</v>
      </c>
      <c r="E47" s="56">
        <f t="shared" si="0"/>
        <v>101.49834613449835</v>
      </c>
      <c r="F47" s="47">
        <v>1103934</v>
      </c>
      <c r="G47" s="56">
        <f t="shared" si="2"/>
        <v>97.05724873725717</v>
      </c>
      <c r="H47" s="47">
        <v>2613791</v>
      </c>
      <c r="I47" s="66">
        <f t="shared" si="3"/>
        <v>119.47273299045787</v>
      </c>
    </row>
    <row r="48" spans="1:9" ht="15">
      <c r="A48" s="69">
        <v>41122</v>
      </c>
      <c r="B48" s="47">
        <v>11716148</v>
      </c>
      <c r="C48" s="56">
        <f t="shared" si="1"/>
        <v>128.46743661359028</v>
      </c>
      <c r="D48" s="47">
        <v>1937355</v>
      </c>
      <c r="E48" s="56">
        <f t="shared" si="0"/>
        <v>101.41239433346263</v>
      </c>
      <c r="F48" s="47">
        <v>1101083</v>
      </c>
      <c r="G48" s="56">
        <f t="shared" si="2"/>
        <v>96.80659044052031</v>
      </c>
      <c r="H48" s="47">
        <v>2600540</v>
      </c>
      <c r="I48" s="66">
        <f t="shared" si="3"/>
        <v>118.86704830302244</v>
      </c>
    </row>
    <row r="49" spans="1:9" ht="15">
      <c r="A49" s="69">
        <v>41153</v>
      </c>
      <c r="B49" s="47">
        <v>12069085</v>
      </c>
      <c r="C49" s="56">
        <f t="shared" si="1"/>
        <v>132.337387016751</v>
      </c>
      <c r="D49" s="47">
        <v>1937908</v>
      </c>
      <c r="E49" s="56">
        <f t="shared" si="0"/>
        <v>101.44134155999902</v>
      </c>
      <c r="F49" s="47">
        <v>1097163</v>
      </c>
      <c r="G49" s="56">
        <f t="shared" si="2"/>
        <v>96.46194627243594</v>
      </c>
      <c r="H49" s="47">
        <v>2613470</v>
      </c>
      <c r="I49" s="66">
        <f t="shared" si="3"/>
        <v>119.45806052915935</v>
      </c>
    </row>
    <row r="50" spans="1:9" ht="15">
      <c r="A50" s="69">
        <v>41183</v>
      </c>
      <c r="B50" s="47">
        <v>11743906</v>
      </c>
      <c r="C50" s="56">
        <f t="shared" si="1"/>
        <v>128.77180278458093</v>
      </c>
      <c r="D50" s="47">
        <v>1987922</v>
      </c>
      <c r="E50" s="56">
        <f t="shared" si="0"/>
        <v>104.05936432309292</v>
      </c>
      <c r="F50" s="47">
        <v>1079239</v>
      </c>
      <c r="G50" s="56">
        <f t="shared" si="2"/>
        <v>94.88607839775631</v>
      </c>
      <c r="H50" s="47">
        <v>2688851</v>
      </c>
      <c r="I50" s="66">
        <f t="shared" si="3"/>
        <v>122.90362066979557</v>
      </c>
    </row>
    <row r="51" spans="1:9" ht="15">
      <c r="A51" s="69">
        <v>41214</v>
      </c>
      <c r="B51" s="47">
        <v>11996881</v>
      </c>
      <c r="C51" s="56">
        <f t="shared" si="1"/>
        <v>131.54567093453286</v>
      </c>
      <c r="D51" s="47">
        <v>1933781</v>
      </c>
      <c r="E51" s="56">
        <f t="shared" si="0"/>
        <v>101.22531044984409</v>
      </c>
      <c r="F51" s="47">
        <v>1071133</v>
      </c>
      <c r="G51" s="56">
        <f t="shared" si="2"/>
        <v>94.17340349303898</v>
      </c>
      <c r="H51" s="47">
        <v>2622715</v>
      </c>
      <c r="I51" s="66">
        <f t="shared" si="3"/>
        <v>119.88063655627734</v>
      </c>
    </row>
    <row r="52" spans="1:9" ht="15">
      <c r="A52" s="69">
        <v>41244</v>
      </c>
      <c r="B52" s="47">
        <v>11939620</v>
      </c>
      <c r="C52" s="56">
        <f t="shared" si="1"/>
        <v>130.9178046863487</v>
      </c>
      <c r="D52" s="47">
        <v>1910505</v>
      </c>
      <c r="E52" s="56">
        <f t="shared" si="0"/>
        <v>100.00690964539385</v>
      </c>
      <c r="F52" s="47">
        <v>1056852</v>
      </c>
      <c r="G52" s="56">
        <f t="shared" si="2"/>
        <v>92.91782610415815</v>
      </c>
      <c r="H52" s="47">
        <v>2662608</v>
      </c>
      <c r="I52" s="66">
        <f t="shared" si="3"/>
        <v>121.70408982288832</v>
      </c>
    </row>
    <row r="53" spans="1:9" ht="15">
      <c r="A53" s="69">
        <v>41275</v>
      </c>
      <c r="B53" s="47">
        <v>11818115</v>
      </c>
      <c r="C53" s="56">
        <f t="shared" si="1"/>
        <v>129.58550367020118</v>
      </c>
      <c r="D53" s="47">
        <v>1913440</v>
      </c>
      <c r="E53" s="56">
        <f t="shared" si="0"/>
        <v>100.16054456381032</v>
      </c>
      <c r="F53" s="47">
        <v>1050279</v>
      </c>
      <c r="G53" s="56">
        <f t="shared" si="2"/>
        <v>92.3399316866024</v>
      </c>
      <c r="H53" s="47">
        <v>2667984</v>
      </c>
      <c r="I53" s="66">
        <f t="shared" si="3"/>
        <v>121.949819268187</v>
      </c>
    </row>
    <row r="54" spans="1:9" ht="15">
      <c r="A54" s="69">
        <v>41306</v>
      </c>
      <c r="B54" s="47">
        <v>11748042</v>
      </c>
      <c r="C54" s="56">
        <f t="shared" si="1"/>
        <v>128.81715398002794</v>
      </c>
      <c r="D54" s="47">
        <v>1927111.9999999998</v>
      </c>
      <c r="E54" s="56">
        <f t="shared" si="0"/>
        <v>100.87621632005894</v>
      </c>
      <c r="F54" s="47">
        <v>1042120</v>
      </c>
      <c r="G54" s="56">
        <f t="shared" si="2"/>
        <v>91.6225970520615</v>
      </c>
      <c r="H54" s="47">
        <v>2670744</v>
      </c>
      <c r="I54" s="66">
        <f t="shared" si="3"/>
        <v>122.07597501019303</v>
      </c>
    </row>
    <row r="55" spans="1:9" ht="15">
      <c r="A55" s="69">
        <v>41334</v>
      </c>
      <c r="B55" s="47">
        <v>12030850</v>
      </c>
      <c r="C55" s="56">
        <f t="shared" si="1"/>
        <v>131.91814065361862</v>
      </c>
      <c r="D55" s="47">
        <v>1938193</v>
      </c>
      <c r="E55" s="56">
        <f t="shared" si="0"/>
        <v>101.45626011255393</v>
      </c>
      <c r="F55" s="47">
        <v>1034903</v>
      </c>
      <c r="G55" s="56">
        <f t="shared" si="2"/>
        <v>90.98808252117759</v>
      </c>
      <c r="H55" s="47">
        <v>2651342</v>
      </c>
      <c r="I55" s="66">
        <f t="shared" si="3"/>
        <v>121.18913671077243</v>
      </c>
    </row>
    <row r="56" spans="1:9" ht="15">
      <c r="A56" s="69">
        <v>41365</v>
      </c>
      <c r="B56" s="47">
        <v>12262422</v>
      </c>
      <c r="C56" s="56">
        <f t="shared" si="1"/>
        <v>134.45732513912378</v>
      </c>
      <c r="D56" s="47">
        <v>1948982</v>
      </c>
      <c r="E56" s="56">
        <f t="shared" si="0"/>
        <v>102.02101893190492</v>
      </c>
      <c r="F56" s="47">
        <v>1027778</v>
      </c>
      <c r="G56" s="56">
        <f t="shared" si="2"/>
        <v>90.361656577912</v>
      </c>
      <c r="H56" s="47">
        <v>2649513</v>
      </c>
      <c r="I56" s="66">
        <f t="shared" si="3"/>
        <v>121.10553567739235</v>
      </c>
    </row>
    <row r="57" spans="1:9" ht="15">
      <c r="A57" s="69">
        <v>41395</v>
      </c>
      <c r="B57" s="47">
        <v>12354071</v>
      </c>
      <c r="C57" s="56">
        <f t="shared" si="1"/>
        <v>135.46225543688027</v>
      </c>
      <c r="D57" s="47">
        <v>1958586</v>
      </c>
      <c r="E57" s="56">
        <f t="shared" si="0"/>
        <v>102.5237479801065</v>
      </c>
      <c r="F57" s="47">
        <v>1022716</v>
      </c>
      <c r="G57" s="56">
        <f t="shared" si="2"/>
        <v>89.91660842004387</v>
      </c>
      <c r="H57" s="47">
        <v>2650756</v>
      </c>
      <c r="I57" s="66">
        <f t="shared" si="3"/>
        <v>121.16235146989722</v>
      </c>
    </row>
    <row r="58" spans="1:9" ht="15">
      <c r="A58" s="69">
        <v>41426</v>
      </c>
      <c r="B58" s="47">
        <v>12561253</v>
      </c>
      <c r="C58" s="56">
        <f t="shared" si="1"/>
        <v>137.73400383511463</v>
      </c>
      <c r="D58" s="47">
        <v>1961927</v>
      </c>
      <c r="E58" s="56">
        <f t="shared" si="0"/>
        <v>102.69863529268892</v>
      </c>
      <c r="F58" s="47">
        <v>1012428</v>
      </c>
      <c r="G58" s="56">
        <f t="shared" si="2"/>
        <v>89.01209331768368</v>
      </c>
      <c r="H58" s="47">
        <v>2663305</v>
      </c>
      <c r="I58" s="66">
        <f t="shared" si="3"/>
        <v>121.73594871860504</v>
      </c>
    </row>
    <row r="59" spans="1:9" ht="15">
      <c r="A59" s="69">
        <v>41456</v>
      </c>
      <c r="B59" s="47">
        <v>12615267</v>
      </c>
      <c r="C59" s="56">
        <f t="shared" si="1"/>
        <v>138.32626676327553</v>
      </c>
      <c r="D59" s="47">
        <v>1966920</v>
      </c>
      <c r="E59" s="56">
        <f t="shared" si="0"/>
        <v>102.95999786429142</v>
      </c>
      <c r="F59" s="47">
        <v>1003774</v>
      </c>
      <c r="G59" s="56">
        <f t="shared" si="2"/>
        <v>88.25123856497905</v>
      </c>
      <c r="H59" s="47">
        <v>2668898</v>
      </c>
      <c r="I59" s="66">
        <f t="shared" si="3"/>
        <v>121.99159693057595</v>
      </c>
    </row>
    <row r="60" spans="1:9" ht="15">
      <c r="A60" s="69">
        <v>41487</v>
      </c>
      <c r="B60" s="47">
        <v>12542642</v>
      </c>
      <c r="C60" s="56">
        <f t="shared" si="1"/>
        <v>137.52993442059244</v>
      </c>
      <c r="D60" s="47">
        <v>1945347</v>
      </c>
      <c r="E60" s="56">
        <f t="shared" si="0"/>
        <v>101.83074195458164</v>
      </c>
      <c r="F60" s="47">
        <v>986334</v>
      </c>
      <c r="G60" s="56">
        <f t="shared" si="2"/>
        <v>86.71792369472615</v>
      </c>
      <c r="H60" s="47">
        <v>2663081</v>
      </c>
      <c r="I60" s="66">
        <f t="shared" si="3"/>
        <v>121.72570999171761</v>
      </c>
    </row>
    <row r="61" spans="1:9" ht="15">
      <c r="A61" s="69">
        <v>41518</v>
      </c>
      <c r="B61" s="47">
        <v>12679379</v>
      </c>
      <c r="C61" s="56">
        <f t="shared" si="1"/>
        <v>139.0292541526607</v>
      </c>
      <c r="D61" s="47">
        <v>1913073</v>
      </c>
      <c r="E61" s="56">
        <f t="shared" si="0"/>
        <v>100.14133365578346</v>
      </c>
      <c r="F61" s="47">
        <v>970007</v>
      </c>
      <c r="G61" s="56">
        <f t="shared" si="2"/>
        <v>85.28246315076863</v>
      </c>
      <c r="H61" s="47">
        <v>2707070</v>
      </c>
      <c r="I61" s="66">
        <f t="shared" si="3"/>
        <v>123.73638569284185</v>
      </c>
    </row>
    <row r="62" spans="1:9" ht="15">
      <c r="A62" s="69">
        <v>41548</v>
      </c>
      <c r="B62" s="47">
        <v>12412998</v>
      </c>
      <c r="C62" s="56">
        <f t="shared" si="1"/>
        <v>136.10838935711828</v>
      </c>
      <c r="D62" s="47">
        <v>1896377</v>
      </c>
      <c r="E62" s="56">
        <f t="shared" si="0"/>
        <v>99.26736820505734</v>
      </c>
      <c r="F62" s="47">
        <v>960369</v>
      </c>
      <c r="G62" s="56">
        <f t="shared" si="2"/>
        <v>84.43509567832038</v>
      </c>
      <c r="H62" s="47">
        <v>2756891</v>
      </c>
      <c r="I62" s="66">
        <f t="shared" si="3"/>
        <v>126.0136339618571</v>
      </c>
    </row>
    <row r="63" spans="1:9" ht="15">
      <c r="A63" s="69">
        <v>41579</v>
      </c>
      <c r="B63" s="47">
        <v>12557625</v>
      </c>
      <c r="C63" s="56">
        <f t="shared" si="1"/>
        <v>137.69422285419546</v>
      </c>
      <c r="D63" s="47">
        <v>1860055</v>
      </c>
      <c r="E63" s="56">
        <f t="shared" si="0"/>
        <v>97.36606411418084</v>
      </c>
      <c r="F63" s="47">
        <v>940806</v>
      </c>
      <c r="G63" s="56">
        <f t="shared" si="2"/>
        <v>82.715127856832</v>
      </c>
      <c r="H63" s="47">
        <v>2766055</v>
      </c>
      <c r="I63" s="66">
        <f t="shared" si="3"/>
        <v>126.43250759219882</v>
      </c>
    </row>
    <row r="64" spans="1:9" ht="15">
      <c r="A64" s="69">
        <v>41609</v>
      </c>
      <c r="B64" s="47">
        <v>12484113</v>
      </c>
      <c r="C64" s="56">
        <f t="shared" si="1"/>
        <v>136.88816456606713</v>
      </c>
      <c r="D64" s="47">
        <v>1832463</v>
      </c>
      <c r="E64" s="56">
        <f t="shared" si="0"/>
        <v>95.92173884367085</v>
      </c>
      <c r="F64" s="47">
        <v>928454</v>
      </c>
      <c r="G64" s="56">
        <f t="shared" si="2"/>
        <v>81.6291470496437</v>
      </c>
      <c r="H64" s="47">
        <v>2823400</v>
      </c>
      <c r="I64" s="66">
        <f t="shared" si="3"/>
        <v>129.053667383987</v>
      </c>
    </row>
    <row r="65" spans="1:9" ht="15">
      <c r="A65" s="69">
        <v>41640</v>
      </c>
      <c r="B65" s="47">
        <v>12447958</v>
      </c>
      <c r="C65" s="56">
        <f t="shared" si="1"/>
        <v>136.49172538052898</v>
      </c>
      <c r="D65" s="47">
        <v>1849023</v>
      </c>
      <c r="E65" s="56">
        <f t="shared" si="0"/>
        <v>96.78858526580935</v>
      </c>
      <c r="F65" s="47">
        <v>908141</v>
      </c>
      <c r="G65" s="56">
        <f t="shared" si="2"/>
        <v>79.84323965518</v>
      </c>
      <c r="H65" s="48">
        <v>2838873</v>
      </c>
      <c r="I65" s="66">
        <f t="shared" si="3"/>
        <v>129.76091658545772</v>
      </c>
    </row>
    <row r="66" spans="1:9" ht="15">
      <c r="A66" s="69">
        <v>41671</v>
      </c>
      <c r="B66" s="47">
        <v>12486017</v>
      </c>
      <c r="C66" s="56">
        <f t="shared" si="1"/>
        <v>136.90904190555725</v>
      </c>
      <c r="D66" s="47">
        <v>1925354</v>
      </c>
      <c r="E66" s="56">
        <f aca="true" t="shared" si="4" ref="E66:E76">(D66/$D$2)*100</f>
        <v>100.7841924064044</v>
      </c>
      <c r="F66" s="47">
        <v>929946</v>
      </c>
      <c r="G66" s="56">
        <f t="shared" si="2"/>
        <v>81.76032284014929</v>
      </c>
      <c r="H66" s="48">
        <v>2836699</v>
      </c>
      <c r="I66" s="66">
        <f t="shared" si="3"/>
        <v>129.6615460843269</v>
      </c>
    </row>
    <row r="67" spans="1:9" ht="15">
      <c r="A67" s="69">
        <v>41699</v>
      </c>
      <c r="B67" s="47">
        <v>12700185</v>
      </c>
      <c r="C67" s="56">
        <f aca="true" t="shared" si="5" ref="C67:C76">(B67/$B$2)*100</f>
        <v>139.25739171853837</v>
      </c>
      <c r="D67" s="47">
        <v>1928800</v>
      </c>
      <c r="E67" s="56">
        <f t="shared" si="4"/>
        <v>100.96457602782283</v>
      </c>
      <c r="F67" s="47">
        <v>942484</v>
      </c>
      <c r="G67" s="56">
        <f aca="true" t="shared" si="6" ref="G67:G87">(F67/$F$2)*100</f>
        <v>82.86265666143547</v>
      </c>
      <c r="H67" s="48">
        <v>2849623</v>
      </c>
      <c r="I67" s="66">
        <f aca="true" t="shared" si="7" ref="I67:I87">(H67/$H$2)*100</f>
        <v>130.25228405885073</v>
      </c>
    </row>
    <row r="68" spans="1:9" ht="15">
      <c r="A68" s="69">
        <v>41730</v>
      </c>
      <c r="B68" s="47">
        <v>12868737</v>
      </c>
      <c r="C68" s="56">
        <f t="shared" si="5"/>
        <v>141.10556258289532</v>
      </c>
      <c r="D68" s="47">
        <v>1902614</v>
      </c>
      <c r="E68" s="56">
        <f t="shared" si="4"/>
        <v>99.5938489499171</v>
      </c>
      <c r="F68" s="47">
        <v>913407</v>
      </c>
      <c r="G68" s="56">
        <f t="shared" si="6"/>
        <v>80.3062233768974</v>
      </c>
      <c r="H68" s="48">
        <v>2844868</v>
      </c>
      <c r="I68" s="66">
        <f t="shared" si="7"/>
        <v>130.03493965550342</v>
      </c>
    </row>
    <row r="69" spans="1:9" ht="15">
      <c r="A69" s="69">
        <v>41760</v>
      </c>
      <c r="B69" s="47">
        <v>13068558</v>
      </c>
      <c r="C69" s="56">
        <f t="shared" si="5"/>
        <v>143.29659769542243</v>
      </c>
      <c r="D69" s="47">
        <v>1904808</v>
      </c>
      <c r="E69" s="56">
        <f t="shared" si="4"/>
        <v>99.70869563169077</v>
      </c>
      <c r="F69" s="47">
        <v>911396</v>
      </c>
      <c r="G69" s="56">
        <f t="shared" si="6"/>
        <v>80.12941740189291</v>
      </c>
      <c r="H69" s="48">
        <v>2849314</v>
      </c>
      <c r="I69" s="66">
        <f t="shared" si="7"/>
        <v>130.23816010077834</v>
      </c>
    </row>
    <row r="70" spans="1:9" ht="15">
      <c r="A70" s="69">
        <v>41791</v>
      </c>
      <c r="B70" s="47">
        <v>13351474</v>
      </c>
      <c r="C70" s="56">
        <f t="shared" si="5"/>
        <v>146.39876858784976</v>
      </c>
      <c r="D70" s="47">
        <v>1906518</v>
      </c>
      <c r="E70" s="56">
        <f t="shared" si="4"/>
        <v>99.79820694702029</v>
      </c>
      <c r="F70" s="47">
        <v>911356</v>
      </c>
      <c r="G70" s="56">
        <f t="shared" si="6"/>
        <v>80.12590062466755</v>
      </c>
      <c r="H70" s="48">
        <v>2852087</v>
      </c>
      <c r="I70" s="66">
        <f t="shared" si="7"/>
        <v>130.36491005461264</v>
      </c>
    </row>
    <row r="71" spans="1:9" ht="15">
      <c r="A71" s="69">
        <v>41821</v>
      </c>
      <c r="B71" s="47">
        <v>13109755</v>
      </c>
      <c r="C71" s="56">
        <f t="shared" si="5"/>
        <v>143.74832235664812</v>
      </c>
      <c r="D71" s="47">
        <v>1948562</v>
      </c>
      <c r="E71" s="56">
        <f t="shared" si="4"/>
        <v>101.99903369656083</v>
      </c>
      <c r="F71" s="47">
        <v>927355</v>
      </c>
      <c r="G71" s="56">
        <f t="shared" si="6"/>
        <v>81.5325235953772</v>
      </c>
      <c r="H71" s="48">
        <v>2864800</v>
      </c>
      <c r="I71" s="66">
        <f t="shared" si="7"/>
        <v>130.94600351407732</v>
      </c>
    </row>
    <row r="72" spans="1:9" ht="15">
      <c r="A72" s="69">
        <v>41852</v>
      </c>
      <c r="B72" s="47">
        <v>13212186</v>
      </c>
      <c r="C72" s="56">
        <f t="shared" si="5"/>
        <v>144.87147716826084</v>
      </c>
      <c r="D72" s="47">
        <v>1983848</v>
      </c>
      <c r="E72" s="56">
        <f t="shared" si="4"/>
        <v>103.84610754025523</v>
      </c>
      <c r="F72" s="47">
        <v>925809</v>
      </c>
      <c r="G72" s="56">
        <f t="shared" si="6"/>
        <v>81.39660015561739</v>
      </c>
      <c r="H72" s="48">
        <v>2859563</v>
      </c>
      <c r="I72" s="66">
        <f t="shared" si="7"/>
        <v>130.70662756448112</v>
      </c>
    </row>
    <row r="73" spans="1:9" ht="15">
      <c r="A73" s="69">
        <v>41883</v>
      </c>
      <c r="B73" s="47">
        <v>13321597</v>
      </c>
      <c r="C73" s="56">
        <f t="shared" si="5"/>
        <v>146.07116760468494</v>
      </c>
      <c r="D73" s="47">
        <v>1984653</v>
      </c>
      <c r="E73" s="56">
        <f t="shared" si="4"/>
        <v>103.88824590799808</v>
      </c>
      <c r="F73" s="47">
        <v>922896</v>
      </c>
      <c r="G73" s="56">
        <f t="shared" si="6"/>
        <v>81.14049085418122</v>
      </c>
      <c r="H73" s="48">
        <v>2879940</v>
      </c>
      <c r="I73" s="66">
        <f t="shared" si="7"/>
        <v>131.63803175102342</v>
      </c>
    </row>
    <row r="74" spans="1:9" ht="15">
      <c r="A74" s="69">
        <v>41913</v>
      </c>
      <c r="B74" s="48">
        <v>13211467</v>
      </c>
      <c r="C74" s="56">
        <f t="shared" si="5"/>
        <v>144.8635933410059</v>
      </c>
      <c r="D74" s="47">
        <v>2001958</v>
      </c>
      <c r="E74" s="56">
        <f t="shared" si="4"/>
        <v>104.79408994997313</v>
      </c>
      <c r="F74" s="47">
        <v>922888</v>
      </c>
      <c r="G74" s="56">
        <f t="shared" si="6"/>
        <v>81.13978749873615</v>
      </c>
      <c r="H74" s="48">
        <v>2908367</v>
      </c>
      <c r="I74" s="66">
        <f t="shared" si="7"/>
        <v>132.93739018508327</v>
      </c>
    </row>
    <row r="75" spans="1:9" s="34" customFormat="1" ht="15">
      <c r="A75" s="70">
        <v>41944</v>
      </c>
      <c r="B75" s="49">
        <v>13237370</v>
      </c>
      <c r="C75" s="57">
        <f t="shared" si="5"/>
        <v>145.14761945697865</v>
      </c>
      <c r="D75" s="49">
        <v>1990727</v>
      </c>
      <c r="E75" s="57">
        <f t="shared" si="4"/>
        <v>104.2061942877124</v>
      </c>
      <c r="F75" s="49">
        <v>878159</v>
      </c>
      <c r="G75" s="57">
        <f t="shared" si="6"/>
        <v>77.20723928591838</v>
      </c>
      <c r="H75" s="49">
        <v>2929226</v>
      </c>
      <c r="I75" s="66">
        <f t="shared" si="7"/>
        <v>133.89082591787445</v>
      </c>
    </row>
    <row r="76" spans="1:9" ht="15">
      <c r="A76" s="71">
        <v>41974</v>
      </c>
      <c r="B76" s="50">
        <v>13240122</v>
      </c>
      <c r="C76" s="57">
        <f t="shared" si="5"/>
        <v>145.17779510733408</v>
      </c>
      <c r="D76" s="60">
        <v>1963165</v>
      </c>
      <c r="E76" s="57">
        <f t="shared" si="4"/>
        <v>102.76343939115556</v>
      </c>
      <c r="F76" s="49">
        <v>864468</v>
      </c>
      <c r="G76" s="57">
        <f t="shared" si="6"/>
        <v>76.00353436111148</v>
      </c>
      <c r="H76" s="51">
        <v>2910148</v>
      </c>
      <c r="I76" s="66">
        <f t="shared" si="7"/>
        <v>133.01879720555888</v>
      </c>
    </row>
    <row r="77" spans="1:9" ht="15">
      <c r="A77" s="71">
        <v>42005</v>
      </c>
      <c r="B77" s="51">
        <v>13058277</v>
      </c>
      <c r="C77" s="57">
        <f aca="true" t="shared" si="8" ref="C77:C87">(B77/$B$2)*100</f>
        <v>143.18386664116943</v>
      </c>
      <c r="D77" s="61">
        <v>1971494</v>
      </c>
      <c r="E77" s="57">
        <f aca="true" t="shared" si="9" ref="E77:E87">(D77/$D$2)*100</f>
        <v>103.19942754634828</v>
      </c>
      <c r="F77" s="51">
        <v>850325</v>
      </c>
      <c r="G77" s="57">
        <f t="shared" si="6"/>
        <v>74.7600898536581</v>
      </c>
      <c r="H77" s="51">
        <v>2926680</v>
      </c>
      <c r="I77" s="66">
        <f t="shared" si="7"/>
        <v>133.7744518167341</v>
      </c>
    </row>
    <row r="78" spans="1:9" ht="15">
      <c r="A78" s="71">
        <v>42036</v>
      </c>
      <c r="B78" s="51">
        <v>13019198</v>
      </c>
      <c r="C78" s="57">
        <f t="shared" si="8"/>
        <v>142.75536582712863</v>
      </c>
      <c r="D78" s="52">
        <v>2027866</v>
      </c>
      <c r="E78" s="57">
        <f t="shared" si="9"/>
        <v>106.150264895913</v>
      </c>
      <c r="F78" s="51">
        <v>886675</v>
      </c>
      <c r="G78" s="57">
        <f t="shared" si="6"/>
        <v>77.95596115719555</v>
      </c>
      <c r="H78" s="51">
        <v>2929385</v>
      </c>
      <c r="I78" s="66">
        <f t="shared" si="7"/>
        <v>133.89809358562044</v>
      </c>
    </row>
    <row r="79" spans="1:9" ht="15">
      <c r="A79" s="71">
        <v>42064</v>
      </c>
      <c r="B79" s="52">
        <v>13328128</v>
      </c>
      <c r="C79" s="57">
        <f t="shared" si="8"/>
        <v>146.14277994933298</v>
      </c>
      <c r="D79" s="52">
        <v>2025815</v>
      </c>
      <c r="E79" s="57">
        <f t="shared" si="9"/>
        <v>106.04290366331601</v>
      </c>
      <c r="F79" s="52">
        <v>872201</v>
      </c>
      <c r="G79" s="57">
        <f t="shared" si="6"/>
        <v>76.68341531820239</v>
      </c>
      <c r="H79" s="52">
        <v>2926533</v>
      </c>
      <c r="I79" s="66">
        <f t="shared" si="7"/>
        <v>133.76773265221422</v>
      </c>
    </row>
    <row r="80" spans="1:9" ht="15">
      <c r="A80" s="71">
        <v>42095</v>
      </c>
      <c r="B80" s="51">
        <v>13681271</v>
      </c>
      <c r="C80" s="57">
        <f t="shared" si="8"/>
        <v>150.01498914027468</v>
      </c>
      <c r="D80" s="51">
        <v>1949831</v>
      </c>
      <c r="E80" s="57">
        <f t="shared" si="9"/>
        <v>102.06546051477905</v>
      </c>
      <c r="F80" s="51">
        <v>839337</v>
      </c>
      <c r="G80" s="57">
        <f t="shared" si="6"/>
        <v>73.79403114985428</v>
      </c>
      <c r="H80" s="51">
        <v>2928695</v>
      </c>
      <c r="I80" s="66">
        <f t="shared" si="7"/>
        <v>133.86655465011893</v>
      </c>
    </row>
    <row r="81" spans="1:9" ht="15">
      <c r="A81" s="71">
        <v>42125</v>
      </c>
      <c r="B81" s="51">
        <v>13830442</v>
      </c>
      <c r="C81" s="57">
        <f t="shared" si="8"/>
        <v>151.65064754840384</v>
      </c>
      <c r="D81" s="51">
        <v>2026587</v>
      </c>
      <c r="E81" s="57">
        <f t="shared" si="9"/>
        <v>106.08331461971039</v>
      </c>
      <c r="F81" s="51">
        <v>848248</v>
      </c>
      <c r="G81" s="57">
        <f t="shared" si="6"/>
        <v>74.57748119623177</v>
      </c>
      <c r="H81" s="51">
        <v>2928677</v>
      </c>
      <c r="I81" s="66">
        <f t="shared" si="7"/>
        <v>133.86573189527977</v>
      </c>
    </row>
    <row r="82" spans="1:9" ht="15">
      <c r="A82" s="71">
        <v>42156</v>
      </c>
      <c r="B82" s="53">
        <v>14033585</v>
      </c>
      <c r="C82" s="57">
        <f t="shared" si="8"/>
        <v>153.87810835514634</v>
      </c>
      <c r="D82" s="51">
        <v>1996411</v>
      </c>
      <c r="E82" s="57">
        <f t="shared" si="9"/>
        <v>104.50372780603578</v>
      </c>
      <c r="F82" s="51">
        <v>833523</v>
      </c>
      <c r="G82" s="57">
        <f t="shared" si="6"/>
        <v>73.28286758014954</v>
      </c>
      <c r="H82" s="51">
        <v>2936848</v>
      </c>
      <c r="I82" s="66">
        <f t="shared" si="7"/>
        <v>134.23921688366062</v>
      </c>
    </row>
    <row r="83" spans="1:9" ht="15">
      <c r="A83" s="71">
        <v>42186</v>
      </c>
      <c r="B83" s="51">
        <v>13891275</v>
      </c>
      <c r="C83" s="57">
        <f t="shared" si="8"/>
        <v>152.31768073811045</v>
      </c>
      <c r="D83" s="51">
        <v>2010252</v>
      </c>
      <c r="E83" s="57">
        <f t="shared" si="9"/>
        <v>105.22824600222052</v>
      </c>
      <c r="F83" s="51">
        <v>828946</v>
      </c>
      <c r="G83" s="57">
        <f t="shared" si="6"/>
        <v>72.8804603461388</v>
      </c>
      <c r="H83" s="51">
        <v>2948014</v>
      </c>
      <c r="I83" s="66">
        <f t="shared" si="7"/>
        <v>134.7495991355589</v>
      </c>
    </row>
    <row r="84" spans="1:9" ht="15">
      <c r="A84" s="71">
        <v>42217</v>
      </c>
      <c r="B84" s="50">
        <v>14021397</v>
      </c>
      <c r="C84" s="57">
        <f t="shared" si="8"/>
        <v>153.74446706643556</v>
      </c>
      <c r="D84" s="50">
        <v>2018645</v>
      </c>
      <c r="E84" s="57">
        <f t="shared" si="9"/>
        <v>105.66758428851328</v>
      </c>
      <c r="F84" s="50">
        <v>611147</v>
      </c>
      <c r="G84" s="57">
        <f t="shared" si="6"/>
        <v>53.731696273534936</v>
      </c>
      <c r="H84" s="50">
        <v>2949836</v>
      </c>
      <c r="I84" s="66">
        <f t="shared" si="7"/>
        <v>134.83288020872376</v>
      </c>
    </row>
    <row r="85" spans="1:9" ht="15">
      <c r="A85" s="71">
        <v>42248</v>
      </c>
      <c r="B85" s="51">
        <v>13761913</v>
      </c>
      <c r="C85" s="57">
        <f t="shared" si="8"/>
        <v>150.8992278015986</v>
      </c>
      <c r="D85" s="51">
        <v>2027249</v>
      </c>
      <c r="E85" s="57">
        <f t="shared" si="9"/>
        <v>106.11796753827656</v>
      </c>
      <c r="F85" s="51">
        <v>814110</v>
      </c>
      <c r="G85" s="57">
        <f t="shared" si="6"/>
        <v>71.57608767325623</v>
      </c>
      <c r="H85" s="51">
        <v>2967562</v>
      </c>
      <c r="I85" s="66">
        <f t="shared" si="7"/>
        <v>135.64311089089722</v>
      </c>
    </row>
    <row r="86" spans="1:9" ht="15">
      <c r="A86" s="71">
        <v>42278</v>
      </c>
      <c r="B86" s="51">
        <v>14004735</v>
      </c>
      <c r="C86" s="57">
        <f t="shared" si="8"/>
        <v>153.56176841591872</v>
      </c>
      <c r="D86" s="51">
        <v>2026155</v>
      </c>
      <c r="E86" s="57">
        <f t="shared" si="9"/>
        <v>106.06070123478504</v>
      </c>
      <c r="F86" s="51">
        <v>808113</v>
      </c>
      <c r="G86" s="57">
        <f t="shared" si="6"/>
        <v>71.04883484774552</v>
      </c>
      <c r="H86" s="51">
        <v>3071020</v>
      </c>
      <c r="I86" s="66">
        <f t="shared" si="7"/>
        <v>140.37203145483167</v>
      </c>
    </row>
    <row r="87" spans="1:9" ht="15" thickBot="1">
      <c r="A87" s="72">
        <v>42309</v>
      </c>
      <c r="B87" s="54">
        <v>14040015</v>
      </c>
      <c r="C87" s="58">
        <f t="shared" si="8"/>
        <v>153.94861323588236</v>
      </c>
      <c r="D87" s="62">
        <v>2027916</v>
      </c>
      <c r="E87" s="58">
        <f t="shared" si="9"/>
        <v>106.15288218583491</v>
      </c>
      <c r="F87" s="62">
        <v>802893</v>
      </c>
      <c r="G87" s="58">
        <f t="shared" si="6"/>
        <v>70.58989541983726</v>
      </c>
      <c r="H87" s="54">
        <v>2996123</v>
      </c>
      <c r="I87" s="67">
        <f t="shared" si="7"/>
        <v>136.94859427764868</v>
      </c>
    </row>
  </sheetData>
  <printOptions/>
  <pageMargins left="0.7" right="0.7" top="0.75" bottom="0.75" header="0.3" footer="0.3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J92"/>
  <sheetViews>
    <sheetView workbookViewId="0" topLeftCell="A1">
      <pane ySplit="1" topLeftCell="A83" activePane="bottomLeft" state="frozen"/>
      <selection pane="topLeft" activeCell="W1" sqref="W1"/>
      <selection pane="bottomLeft" activeCell="B1" sqref="B1:B1048576"/>
    </sheetView>
  </sheetViews>
  <sheetFormatPr defaultColWidth="9.140625" defaultRowHeight="15"/>
  <cols>
    <col min="1" max="1" width="13.7109375" style="8" bestFit="1" customWidth="1"/>
    <col min="2" max="2" width="34.421875" style="8" bestFit="1" customWidth="1"/>
    <col min="3" max="3" width="12.00390625" style="8" customWidth="1"/>
    <col min="4" max="4" width="12.00390625" style="8" bestFit="1" customWidth="1"/>
    <col min="5" max="5" width="12.00390625" style="8" customWidth="1"/>
    <col min="6" max="6" width="33.140625" style="8" customWidth="1"/>
    <col min="7" max="7" width="28.421875" style="8" customWidth="1"/>
    <col min="8" max="8" width="26.7109375" style="8" customWidth="1"/>
    <col min="9" max="9" width="20.28125" style="8" customWidth="1"/>
    <col min="10" max="10" width="32.421875" style="8" customWidth="1"/>
    <col min="11" max="16384" width="9.140625" style="8" customWidth="1"/>
  </cols>
  <sheetData>
    <row r="1" spans="1:10" ht="29.5" thickBot="1">
      <c r="A1" s="16" t="s">
        <v>1</v>
      </c>
      <c r="B1" s="7" t="s">
        <v>91</v>
      </c>
      <c r="C1" s="4">
        <v>41944</v>
      </c>
      <c r="D1" s="4">
        <v>42278</v>
      </c>
      <c r="E1" s="4">
        <v>42309</v>
      </c>
      <c r="F1" s="1" t="s">
        <v>304</v>
      </c>
      <c r="G1" s="1" t="s">
        <v>288</v>
      </c>
      <c r="H1" s="1" t="s">
        <v>289</v>
      </c>
      <c r="I1" s="1" t="s">
        <v>284</v>
      </c>
      <c r="J1" s="31" t="s">
        <v>291</v>
      </c>
    </row>
    <row r="2" spans="1:10" ht="15">
      <c r="A2" s="83">
        <v>1</v>
      </c>
      <c r="B2" s="84" t="s">
        <v>2</v>
      </c>
      <c r="C2" s="74">
        <v>29487</v>
      </c>
      <c r="D2" s="73">
        <v>34697</v>
      </c>
      <c r="E2" s="74">
        <v>33836</v>
      </c>
      <c r="F2" s="75">
        <f aca="true" t="shared" si="0" ref="F2:F33">E2/$E$90</f>
        <v>0.008791083166619034</v>
      </c>
      <c r="G2" s="75">
        <f aca="true" t="shared" si="1" ref="G2:G33">(E2-C2)/C2</f>
        <v>0.147488723844406</v>
      </c>
      <c r="H2" s="73">
        <f aca="true" t="shared" si="2" ref="H2:H33">E2-C2</f>
        <v>4349</v>
      </c>
      <c r="I2" s="77">
        <f>H2/$H$90</f>
        <v>0.011348779921349224</v>
      </c>
      <c r="J2" s="74">
        <f aca="true" t="shared" si="3" ref="J2:J33">E2-D2</f>
        <v>-861</v>
      </c>
    </row>
    <row r="3" spans="1:10" ht="15">
      <c r="A3" s="85">
        <v>2</v>
      </c>
      <c r="B3" s="86" t="s">
        <v>3</v>
      </c>
      <c r="C3" s="51">
        <v>4100</v>
      </c>
      <c r="D3" s="52">
        <v>22973</v>
      </c>
      <c r="E3" s="51">
        <v>26611</v>
      </c>
      <c r="F3" s="76">
        <f t="shared" si="0"/>
        <v>0.006913923458650524</v>
      </c>
      <c r="G3" s="76">
        <f t="shared" si="1"/>
        <v>5.4904878048780485</v>
      </c>
      <c r="H3" s="52">
        <f t="shared" si="2"/>
        <v>22511</v>
      </c>
      <c r="I3" s="78">
        <f aca="true" t="shared" si="4" ref="I3:I66">H3/$H$90</f>
        <v>0.05874278795343582</v>
      </c>
      <c r="J3" s="51">
        <f t="shared" si="3"/>
        <v>3638</v>
      </c>
    </row>
    <row r="4" spans="1:10" ht="15">
      <c r="A4" s="85">
        <v>3</v>
      </c>
      <c r="B4" s="86" t="s">
        <v>4</v>
      </c>
      <c r="C4" s="51">
        <v>1331</v>
      </c>
      <c r="D4" s="52">
        <v>1290</v>
      </c>
      <c r="E4" s="51">
        <v>1310</v>
      </c>
      <c r="F4" s="76">
        <f t="shared" si="0"/>
        <v>0.0003403569851126296</v>
      </c>
      <c r="G4" s="76">
        <f t="shared" si="1"/>
        <v>-0.015777610818933134</v>
      </c>
      <c r="H4" s="52">
        <f t="shared" si="2"/>
        <v>-21</v>
      </c>
      <c r="I4" s="78">
        <f t="shared" si="4"/>
        <v>-5.4799811071127545E-05</v>
      </c>
      <c r="J4" s="51">
        <f t="shared" si="3"/>
        <v>20</v>
      </c>
    </row>
    <row r="5" spans="1:10" ht="15">
      <c r="A5" s="85">
        <v>5</v>
      </c>
      <c r="B5" s="86" t="s">
        <v>5</v>
      </c>
      <c r="C5" s="51">
        <v>524</v>
      </c>
      <c r="D5" s="52">
        <v>485</v>
      </c>
      <c r="E5" s="51">
        <v>480</v>
      </c>
      <c r="F5" s="76">
        <f t="shared" si="0"/>
        <v>0.0001247109563771467</v>
      </c>
      <c r="G5" s="76">
        <f t="shared" si="1"/>
        <v>-0.08396946564885496</v>
      </c>
      <c r="H5" s="52">
        <f t="shared" si="2"/>
        <v>-44</v>
      </c>
      <c r="I5" s="78">
        <f t="shared" si="4"/>
        <v>-0.00011481865176807676</v>
      </c>
      <c r="J5" s="51">
        <f t="shared" si="3"/>
        <v>-5</v>
      </c>
    </row>
    <row r="6" spans="1:10" ht="15">
      <c r="A6" s="85">
        <v>6</v>
      </c>
      <c r="B6" s="86" t="s">
        <v>6</v>
      </c>
      <c r="C6" s="51">
        <v>78</v>
      </c>
      <c r="D6" s="52">
        <v>94</v>
      </c>
      <c r="E6" s="51">
        <v>96</v>
      </c>
      <c r="F6" s="76">
        <f t="shared" si="0"/>
        <v>2.4942191275429343E-05</v>
      </c>
      <c r="G6" s="76">
        <f t="shared" si="1"/>
        <v>0.23076923076923078</v>
      </c>
      <c r="H6" s="52">
        <f t="shared" si="2"/>
        <v>18</v>
      </c>
      <c r="I6" s="78">
        <f t="shared" si="4"/>
        <v>4.697126663239504E-05</v>
      </c>
      <c r="J6" s="51">
        <f t="shared" si="3"/>
        <v>2</v>
      </c>
    </row>
    <row r="7" spans="1:10" ht="15">
      <c r="A7" s="85">
        <v>7</v>
      </c>
      <c r="B7" s="86" t="s">
        <v>7</v>
      </c>
      <c r="C7" s="51">
        <v>924</v>
      </c>
      <c r="D7" s="52">
        <v>920</v>
      </c>
      <c r="E7" s="51">
        <v>922</v>
      </c>
      <c r="F7" s="76">
        <f t="shared" si="0"/>
        <v>0.00023954896204110264</v>
      </c>
      <c r="G7" s="76">
        <f t="shared" si="1"/>
        <v>-0.0021645021645021645</v>
      </c>
      <c r="H7" s="52">
        <f t="shared" si="2"/>
        <v>-2</v>
      </c>
      <c r="I7" s="78">
        <f t="shared" si="4"/>
        <v>-5.219029625821671E-06</v>
      </c>
      <c r="J7" s="51">
        <f t="shared" si="3"/>
        <v>2</v>
      </c>
    </row>
    <row r="8" spans="1:10" ht="15">
      <c r="A8" s="85">
        <v>8</v>
      </c>
      <c r="B8" s="86" t="s">
        <v>8</v>
      </c>
      <c r="C8" s="51">
        <v>2714</v>
      </c>
      <c r="D8" s="52">
        <v>3248</v>
      </c>
      <c r="E8" s="51">
        <v>3236</v>
      </c>
      <c r="F8" s="76">
        <f t="shared" si="0"/>
        <v>0.0008407596975759308</v>
      </c>
      <c r="G8" s="76">
        <f t="shared" si="1"/>
        <v>0.19233603537214444</v>
      </c>
      <c r="H8" s="52">
        <f t="shared" si="2"/>
        <v>522</v>
      </c>
      <c r="I8" s="78">
        <f t="shared" si="4"/>
        <v>0.0013621667323394562</v>
      </c>
      <c r="J8" s="51">
        <f t="shared" si="3"/>
        <v>-12</v>
      </c>
    </row>
    <row r="9" spans="1:10" ht="15">
      <c r="A9" s="85">
        <v>9</v>
      </c>
      <c r="B9" s="86" t="s">
        <v>9</v>
      </c>
      <c r="C9" s="51">
        <v>502</v>
      </c>
      <c r="D9" s="52">
        <v>444</v>
      </c>
      <c r="E9" s="51">
        <v>465</v>
      </c>
      <c r="F9" s="76">
        <f t="shared" si="0"/>
        <v>0.00012081373899036089</v>
      </c>
      <c r="G9" s="76">
        <f t="shared" si="1"/>
        <v>-0.07370517928286853</v>
      </c>
      <c r="H9" s="52">
        <f t="shared" si="2"/>
        <v>-37</v>
      </c>
      <c r="I9" s="78">
        <f t="shared" si="4"/>
        <v>-9.655204807770091E-05</v>
      </c>
      <c r="J9" s="51">
        <f t="shared" si="3"/>
        <v>21</v>
      </c>
    </row>
    <row r="10" spans="1:10" ht="15">
      <c r="A10" s="87">
        <v>10</v>
      </c>
      <c r="B10" s="86" t="s">
        <v>10</v>
      </c>
      <c r="C10" s="52">
        <v>119928</v>
      </c>
      <c r="D10" s="52">
        <v>132080</v>
      </c>
      <c r="E10" s="52">
        <v>128632</v>
      </c>
      <c r="F10" s="76">
        <f t="shared" si="0"/>
        <v>0.033420457793135704</v>
      </c>
      <c r="G10" s="76">
        <f t="shared" si="1"/>
        <v>0.07257687946100994</v>
      </c>
      <c r="H10" s="52">
        <f t="shared" si="2"/>
        <v>8704</v>
      </c>
      <c r="I10" s="78">
        <f t="shared" si="4"/>
        <v>0.02271321693157591</v>
      </c>
      <c r="J10" s="51">
        <f t="shared" si="3"/>
        <v>-3448</v>
      </c>
    </row>
    <row r="11" spans="1:10" ht="15">
      <c r="A11" s="87">
        <v>11</v>
      </c>
      <c r="B11" s="86" t="s">
        <v>11</v>
      </c>
      <c r="C11" s="52">
        <v>2338</v>
      </c>
      <c r="D11" s="52">
        <v>2639</v>
      </c>
      <c r="E11" s="52">
        <v>2563</v>
      </c>
      <c r="F11" s="76">
        <f t="shared" si="0"/>
        <v>0.000665904544155473</v>
      </c>
      <c r="G11" s="76">
        <f t="shared" si="1"/>
        <v>0.0962360992301112</v>
      </c>
      <c r="H11" s="52">
        <f t="shared" si="2"/>
        <v>225</v>
      </c>
      <c r="I11" s="78">
        <f t="shared" si="4"/>
        <v>0.0005871408329049379</v>
      </c>
      <c r="J11" s="51">
        <f t="shared" si="3"/>
        <v>-76</v>
      </c>
    </row>
    <row r="12" spans="1:10" ht="15">
      <c r="A12" s="87">
        <v>12</v>
      </c>
      <c r="B12" s="86" t="s">
        <v>12</v>
      </c>
      <c r="C12" s="52">
        <v>612</v>
      </c>
      <c r="D12" s="52">
        <v>458</v>
      </c>
      <c r="E12" s="52">
        <v>596</v>
      </c>
      <c r="F12" s="76">
        <f t="shared" si="0"/>
        <v>0.00015484943750162383</v>
      </c>
      <c r="G12" s="76">
        <f t="shared" si="1"/>
        <v>-0.026143790849673203</v>
      </c>
      <c r="H12" s="52">
        <f t="shared" si="2"/>
        <v>-16</v>
      </c>
      <c r="I12" s="78">
        <f t="shared" si="4"/>
        <v>-4.1752237006573366E-05</v>
      </c>
      <c r="J12" s="51">
        <f t="shared" si="3"/>
        <v>138</v>
      </c>
    </row>
    <row r="13" spans="1:10" ht="15">
      <c r="A13" s="87">
        <v>13</v>
      </c>
      <c r="B13" s="86" t="s">
        <v>13</v>
      </c>
      <c r="C13" s="52">
        <v>125470</v>
      </c>
      <c r="D13" s="52">
        <v>121340</v>
      </c>
      <c r="E13" s="52">
        <v>122446</v>
      </c>
      <c r="F13" s="76">
        <f t="shared" si="0"/>
        <v>0.031813245342825223</v>
      </c>
      <c r="G13" s="76">
        <f t="shared" si="1"/>
        <v>-0.024101378815653145</v>
      </c>
      <c r="H13" s="52">
        <f t="shared" si="2"/>
        <v>-3024</v>
      </c>
      <c r="I13" s="78">
        <f t="shared" si="4"/>
        <v>-0.007891172794242366</v>
      </c>
      <c r="J13" s="51">
        <f t="shared" si="3"/>
        <v>1106</v>
      </c>
    </row>
    <row r="14" spans="1:10" ht="15">
      <c r="A14" s="87">
        <v>14</v>
      </c>
      <c r="B14" s="86" t="s">
        <v>14</v>
      </c>
      <c r="C14" s="52">
        <v>244187</v>
      </c>
      <c r="D14" s="52">
        <v>237577</v>
      </c>
      <c r="E14" s="52">
        <v>240327</v>
      </c>
      <c r="F14" s="76">
        <f t="shared" si="0"/>
        <v>0.06244043752760529</v>
      </c>
      <c r="G14" s="76">
        <f t="shared" si="1"/>
        <v>-0.015807557322871407</v>
      </c>
      <c r="H14" s="52">
        <f t="shared" si="2"/>
        <v>-3860</v>
      </c>
      <c r="I14" s="78">
        <f t="shared" si="4"/>
        <v>-0.010072727177835824</v>
      </c>
      <c r="J14" s="51">
        <f t="shared" si="3"/>
        <v>2750</v>
      </c>
    </row>
    <row r="15" spans="1:10" ht="15">
      <c r="A15" s="87">
        <v>15</v>
      </c>
      <c r="B15" s="86" t="s">
        <v>15</v>
      </c>
      <c r="C15" s="52">
        <v>12975</v>
      </c>
      <c r="D15" s="52">
        <v>12774</v>
      </c>
      <c r="E15" s="52">
        <v>12873</v>
      </c>
      <c r="F15" s="76">
        <f t="shared" si="0"/>
        <v>0.0033445919613396035</v>
      </c>
      <c r="G15" s="76">
        <f t="shared" si="1"/>
        <v>-0.007861271676300578</v>
      </c>
      <c r="H15" s="52">
        <f t="shared" si="2"/>
        <v>-102</v>
      </c>
      <c r="I15" s="78">
        <f t="shared" si="4"/>
        <v>-0.0002661705109169052</v>
      </c>
      <c r="J15" s="51">
        <f t="shared" si="3"/>
        <v>99</v>
      </c>
    </row>
    <row r="16" spans="1:10" ht="15">
      <c r="A16" s="87">
        <v>16</v>
      </c>
      <c r="B16" s="86" t="s">
        <v>16</v>
      </c>
      <c r="C16" s="52">
        <v>10109</v>
      </c>
      <c r="D16" s="52">
        <v>8158</v>
      </c>
      <c r="E16" s="52">
        <v>8069</v>
      </c>
      <c r="F16" s="76">
        <f t="shared" si="0"/>
        <v>0.0020964431395983267</v>
      </c>
      <c r="G16" s="76">
        <f t="shared" si="1"/>
        <v>-0.201800375902661</v>
      </c>
      <c r="H16" s="52">
        <f t="shared" si="2"/>
        <v>-2040</v>
      </c>
      <c r="I16" s="78">
        <f t="shared" si="4"/>
        <v>-0.005323410218338104</v>
      </c>
      <c r="J16" s="51">
        <f t="shared" si="3"/>
        <v>-89</v>
      </c>
    </row>
    <row r="17" spans="1:10" ht="15">
      <c r="A17" s="87">
        <v>17</v>
      </c>
      <c r="B17" s="86" t="s">
        <v>17</v>
      </c>
      <c r="C17" s="52">
        <v>9258</v>
      </c>
      <c r="D17" s="52">
        <v>9364</v>
      </c>
      <c r="E17" s="52">
        <v>9548</v>
      </c>
      <c r="F17" s="76">
        <f t="shared" si="0"/>
        <v>0.00248070877393541</v>
      </c>
      <c r="G17" s="76">
        <f t="shared" si="1"/>
        <v>0.031324260099373516</v>
      </c>
      <c r="H17" s="52">
        <f t="shared" si="2"/>
        <v>290</v>
      </c>
      <c r="I17" s="78">
        <f t="shared" si="4"/>
        <v>0.0007567592957441423</v>
      </c>
      <c r="J17" s="51">
        <f t="shared" si="3"/>
        <v>184</v>
      </c>
    </row>
    <row r="18" spans="1:10" ht="15">
      <c r="A18" s="87">
        <v>18</v>
      </c>
      <c r="B18" s="86" t="s">
        <v>18</v>
      </c>
      <c r="C18" s="52">
        <v>15084</v>
      </c>
      <c r="D18" s="52">
        <v>13725</v>
      </c>
      <c r="E18" s="52">
        <v>13707</v>
      </c>
      <c r="F18" s="76">
        <f t="shared" si="0"/>
        <v>0.003561277248044896</v>
      </c>
      <c r="G18" s="76">
        <f t="shared" si="1"/>
        <v>-0.09128878281622911</v>
      </c>
      <c r="H18" s="52">
        <f t="shared" si="2"/>
        <v>-1377</v>
      </c>
      <c r="I18" s="78">
        <f t="shared" si="4"/>
        <v>-0.0035933018973782205</v>
      </c>
      <c r="J18" s="51">
        <f t="shared" si="3"/>
        <v>-18</v>
      </c>
    </row>
    <row r="19" spans="1:10" ht="15">
      <c r="A19" s="87">
        <v>19</v>
      </c>
      <c r="B19" s="86" t="s">
        <v>19</v>
      </c>
      <c r="C19" s="52">
        <v>965</v>
      </c>
      <c r="D19" s="52">
        <v>970</v>
      </c>
      <c r="E19" s="52">
        <v>979</v>
      </c>
      <c r="F19" s="76">
        <f t="shared" si="0"/>
        <v>0.00025435838811088885</v>
      </c>
      <c r="G19" s="76">
        <f t="shared" si="1"/>
        <v>0.014507772020725389</v>
      </c>
      <c r="H19" s="52">
        <f t="shared" si="2"/>
        <v>14</v>
      </c>
      <c r="I19" s="78">
        <f t="shared" si="4"/>
        <v>3.6533207380751695E-05</v>
      </c>
      <c r="J19" s="51">
        <f t="shared" si="3"/>
        <v>9</v>
      </c>
    </row>
    <row r="20" spans="1:10" ht="15">
      <c r="A20" s="87">
        <v>20</v>
      </c>
      <c r="B20" s="86" t="s">
        <v>20</v>
      </c>
      <c r="C20" s="52">
        <v>16590</v>
      </c>
      <c r="D20" s="52">
        <v>17146</v>
      </c>
      <c r="E20" s="52">
        <v>17233</v>
      </c>
      <c r="F20" s="76">
        <f t="shared" si="0"/>
        <v>0.00447738314843202</v>
      </c>
      <c r="G20" s="76">
        <f t="shared" si="1"/>
        <v>0.03875828812537673</v>
      </c>
      <c r="H20" s="52">
        <f t="shared" si="2"/>
        <v>643</v>
      </c>
      <c r="I20" s="78">
        <f t="shared" si="4"/>
        <v>0.0016779180247016672</v>
      </c>
      <c r="J20" s="51">
        <f t="shared" si="3"/>
        <v>87</v>
      </c>
    </row>
    <row r="21" spans="1:10" ht="15">
      <c r="A21" s="87">
        <v>21</v>
      </c>
      <c r="B21" s="86" t="s">
        <v>21</v>
      </c>
      <c r="C21" s="52">
        <v>6837</v>
      </c>
      <c r="D21" s="52">
        <v>7252</v>
      </c>
      <c r="E21" s="52">
        <v>7317</v>
      </c>
      <c r="F21" s="76">
        <f t="shared" si="0"/>
        <v>0.0019010626412741302</v>
      </c>
      <c r="G21" s="76">
        <f t="shared" si="1"/>
        <v>0.07020623080298377</v>
      </c>
      <c r="H21" s="52">
        <f t="shared" si="2"/>
        <v>480</v>
      </c>
      <c r="I21" s="78">
        <f t="shared" si="4"/>
        <v>0.001252567110197201</v>
      </c>
      <c r="J21" s="51">
        <f t="shared" si="3"/>
        <v>65</v>
      </c>
    </row>
    <row r="22" spans="1:10" ht="15">
      <c r="A22" s="87">
        <v>22</v>
      </c>
      <c r="B22" s="86" t="s">
        <v>22</v>
      </c>
      <c r="C22" s="52">
        <v>37072</v>
      </c>
      <c r="D22" s="52">
        <v>40604</v>
      </c>
      <c r="E22" s="52">
        <v>40737</v>
      </c>
      <c r="F22" s="76">
        <f t="shared" si="0"/>
        <v>0.010584062979032971</v>
      </c>
      <c r="G22" s="76">
        <f t="shared" si="1"/>
        <v>0.09886167457919724</v>
      </c>
      <c r="H22" s="52">
        <f t="shared" si="2"/>
        <v>3665</v>
      </c>
      <c r="I22" s="78">
        <f t="shared" si="4"/>
        <v>0.009563871789318211</v>
      </c>
      <c r="J22" s="51">
        <f t="shared" si="3"/>
        <v>133</v>
      </c>
    </row>
    <row r="23" spans="1:10" ht="15">
      <c r="A23" s="87">
        <v>23</v>
      </c>
      <c r="B23" s="86" t="s">
        <v>23</v>
      </c>
      <c r="C23" s="52">
        <v>26842</v>
      </c>
      <c r="D23" s="52">
        <v>28890</v>
      </c>
      <c r="E23" s="52">
        <v>28538</v>
      </c>
      <c r="F23" s="76">
        <f t="shared" si="0"/>
        <v>0.007414585985606277</v>
      </c>
      <c r="G23" s="76">
        <f t="shared" si="1"/>
        <v>0.06318456150808434</v>
      </c>
      <c r="H23" s="52">
        <f t="shared" si="2"/>
        <v>1696</v>
      </c>
      <c r="I23" s="78">
        <f t="shared" si="4"/>
        <v>0.004425737122696777</v>
      </c>
      <c r="J23" s="51">
        <f t="shared" si="3"/>
        <v>-352</v>
      </c>
    </row>
    <row r="24" spans="1:10" ht="15">
      <c r="A24" s="87">
        <v>24</v>
      </c>
      <c r="B24" s="86" t="s">
        <v>24</v>
      </c>
      <c r="C24" s="52">
        <v>11480</v>
      </c>
      <c r="D24" s="52">
        <v>11393</v>
      </c>
      <c r="E24" s="52">
        <v>11432</v>
      </c>
      <c r="F24" s="76">
        <f t="shared" si="0"/>
        <v>0.002970199277715711</v>
      </c>
      <c r="G24" s="76">
        <f t="shared" si="1"/>
        <v>-0.004181184668989547</v>
      </c>
      <c r="H24" s="52">
        <f t="shared" si="2"/>
        <v>-48</v>
      </c>
      <c r="I24" s="78">
        <f t="shared" si="4"/>
        <v>-0.0001252567110197201</v>
      </c>
      <c r="J24" s="51">
        <f t="shared" si="3"/>
        <v>39</v>
      </c>
    </row>
    <row r="25" spans="1:10" ht="15">
      <c r="A25" s="87">
        <v>25</v>
      </c>
      <c r="B25" s="86" t="s">
        <v>25</v>
      </c>
      <c r="C25" s="52">
        <v>52861</v>
      </c>
      <c r="D25" s="52">
        <v>55583</v>
      </c>
      <c r="E25" s="52">
        <v>55826</v>
      </c>
      <c r="F25" s="76">
        <f t="shared" si="0"/>
        <v>0.014504403855647068</v>
      </c>
      <c r="G25" s="76">
        <f t="shared" si="1"/>
        <v>0.056090501503944304</v>
      </c>
      <c r="H25" s="52">
        <f t="shared" si="2"/>
        <v>2965</v>
      </c>
      <c r="I25" s="78">
        <f t="shared" si="4"/>
        <v>0.007737211420280627</v>
      </c>
      <c r="J25" s="51">
        <f t="shared" si="3"/>
        <v>243</v>
      </c>
    </row>
    <row r="26" spans="1:10" ht="15">
      <c r="A26" s="87">
        <v>26</v>
      </c>
      <c r="B26" s="86" t="s">
        <v>26</v>
      </c>
      <c r="C26" s="52">
        <v>11255</v>
      </c>
      <c r="D26" s="52">
        <v>11208</v>
      </c>
      <c r="E26" s="52">
        <v>11198</v>
      </c>
      <c r="F26" s="76">
        <f t="shared" si="0"/>
        <v>0.002909402686481852</v>
      </c>
      <c r="G26" s="76">
        <f t="shared" si="1"/>
        <v>-0.005064415815193247</v>
      </c>
      <c r="H26" s="52">
        <f t="shared" si="2"/>
        <v>-57</v>
      </c>
      <c r="I26" s="78">
        <f t="shared" si="4"/>
        <v>-0.00014874234433591763</v>
      </c>
      <c r="J26" s="51">
        <f t="shared" si="3"/>
        <v>-10</v>
      </c>
    </row>
    <row r="27" spans="1:10" ht="15">
      <c r="A27" s="87">
        <v>27</v>
      </c>
      <c r="B27" s="86" t="s">
        <v>27</v>
      </c>
      <c r="C27" s="52">
        <v>26545</v>
      </c>
      <c r="D27" s="52">
        <v>28824</v>
      </c>
      <c r="E27" s="52">
        <v>28935</v>
      </c>
      <c r="F27" s="76">
        <f t="shared" si="0"/>
        <v>0.007517732339109876</v>
      </c>
      <c r="G27" s="76">
        <f t="shared" si="1"/>
        <v>0.09003578828404596</v>
      </c>
      <c r="H27" s="52">
        <f t="shared" si="2"/>
        <v>2390</v>
      </c>
      <c r="I27" s="78">
        <f t="shared" si="4"/>
        <v>0.0062367404028568964</v>
      </c>
      <c r="J27" s="51">
        <f t="shared" si="3"/>
        <v>111</v>
      </c>
    </row>
    <row r="28" spans="1:10" ht="15">
      <c r="A28" s="87">
        <v>28</v>
      </c>
      <c r="B28" s="86" t="s">
        <v>28</v>
      </c>
      <c r="C28" s="52">
        <v>16485</v>
      </c>
      <c r="D28" s="52">
        <v>18852</v>
      </c>
      <c r="E28" s="52">
        <v>18776</v>
      </c>
      <c r="F28" s="76">
        <f t="shared" si="0"/>
        <v>0.004878276910286056</v>
      </c>
      <c r="G28" s="76">
        <f t="shared" si="1"/>
        <v>0.13897482559902943</v>
      </c>
      <c r="H28" s="52">
        <f t="shared" si="2"/>
        <v>2291</v>
      </c>
      <c r="I28" s="78">
        <f t="shared" si="4"/>
        <v>0.005978398436378724</v>
      </c>
      <c r="J28" s="51">
        <f t="shared" si="3"/>
        <v>-76</v>
      </c>
    </row>
    <row r="29" spans="1:10" ht="15">
      <c r="A29" s="87">
        <v>29</v>
      </c>
      <c r="B29" s="86" t="s">
        <v>29</v>
      </c>
      <c r="C29" s="52">
        <v>21930</v>
      </c>
      <c r="D29" s="52">
        <v>25823</v>
      </c>
      <c r="E29" s="52">
        <v>26147</v>
      </c>
      <c r="F29" s="76">
        <f t="shared" si="0"/>
        <v>0.006793369534152615</v>
      </c>
      <c r="G29" s="76">
        <f t="shared" si="1"/>
        <v>0.1922936616507068</v>
      </c>
      <c r="H29" s="52">
        <f t="shared" si="2"/>
        <v>4217</v>
      </c>
      <c r="I29" s="78">
        <f t="shared" si="4"/>
        <v>0.011004323966044994</v>
      </c>
      <c r="J29" s="51">
        <f t="shared" si="3"/>
        <v>324</v>
      </c>
    </row>
    <row r="30" spans="1:10" ht="15">
      <c r="A30" s="87">
        <v>30</v>
      </c>
      <c r="B30" s="86" t="s">
        <v>30</v>
      </c>
      <c r="C30" s="52">
        <v>2754</v>
      </c>
      <c r="D30" s="52">
        <v>3103</v>
      </c>
      <c r="E30" s="52">
        <v>3083</v>
      </c>
      <c r="F30" s="76">
        <f t="shared" si="0"/>
        <v>0.0008010080802307153</v>
      </c>
      <c r="G30" s="76">
        <f t="shared" si="1"/>
        <v>0.11946259985475671</v>
      </c>
      <c r="H30" s="52">
        <f t="shared" si="2"/>
        <v>329</v>
      </c>
      <c r="I30" s="78">
        <f t="shared" si="4"/>
        <v>0.0008585303734476649</v>
      </c>
      <c r="J30" s="51">
        <f t="shared" si="3"/>
        <v>-20</v>
      </c>
    </row>
    <row r="31" spans="1:10" ht="15">
      <c r="A31" s="87">
        <v>31</v>
      </c>
      <c r="B31" s="86" t="s">
        <v>31</v>
      </c>
      <c r="C31" s="52">
        <v>20338</v>
      </c>
      <c r="D31" s="52">
        <v>21684</v>
      </c>
      <c r="E31" s="52">
        <v>21749</v>
      </c>
      <c r="F31" s="76">
        <f t="shared" si="0"/>
        <v>0.005650705396347008</v>
      </c>
      <c r="G31" s="76">
        <f t="shared" si="1"/>
        <v>0.06937751991346248</v>
      </c>
      <c r="H31" s="52">
        <f t="shared" si="2"/>
        <v>1411</v>
      </c>
      <c r="I31" s="78">
        <f t="shared" si="4"/>
        <v>0.003682025401017189</v>
      </c>
      <c r="J31" s="51">
        <f t="shared" si="3"/>
        <v>65</v>
      </c>
    </row>
    <row r="32" spans="1:10" ht="15">
      <c r="A32" s="87">
        <v>32</v>
      </c>
      <c r="B32" s="86" t="s">
        <v>32</v>
      </c>
      <c r="C32" s="52">
        <v>13949</v>
      </c>
      <c r="D32" s="52">
        <v>15292</v>
      </c>
      <c r="E32" s="52">
        <v>15270</v>
      </c>
      <c r="F32" s="76">
        <f t="shared" si="0"/>
        <v>0.00396736729974798</v>
      </c>
      <c r="G32" s="76">
        <f t="shared" si="1"/>
        <v>0.09470212918488781</v>
      </c>
      <c r="H32" s="52">
        <f t="shared" si="2"/>
        <v>1321</v>
      </c>
      <c r="I32" s="78">
        <f t="shared" si="4"/>
        <v>0.0034471690678552136</v>
      </c>
      <c r="J32" s="51">
        <f t="shared" si="3"/>
        <v>-22</v>
      </c>
    </row>
    <row r="33" spans="1:10" ht="15">
      <c r="A33" s="87">
        <v>33</v>
      </c>
      <c r="B33" s="86" t="s">
        <v>33</v>
      </c>
      <c r="C33" s="52">
        <v>22245</v>
      </c>
      <c r="D33" s="52">
        <v>24359</v>
      </c>
      <c r="E33" s="52">
        <v>24380</v>
      </c>
      <c r="F33" s="76">
        <f t="shared" si="0"/>
        <v>0.0063342773259892435</v>
      </c>
      <c r="G33" s="76">
        <f t="shared" si="1"/>
        <v>0.09597662396044054</v>
      </c>
      <c r="H33" s="52">
        <f t="shared" si="2"/>
        <v>2135</v>
      </c>
      <c r="I33" s="78">
        <f t="shared" si="4"/>
        <v>0.005571314125564634</v>
      </c>
      <c r="J33" s="51">
        <f t="shared" si="3"/>
        <v>21</v>
      </c>
    </row>
    <row r="34" spans="1:10" ht="15">
      <c r="A34" s="87">
        <v>35</v>
      </c>
      <c r="B34" s="86" t="s">
        <v>34</v>
      </c>
      <c r="C34" s="52">
        <v>9941</v>
      </c>
      <c r="D34" s="52">
        <v>10044</v>
      </c>
      <c r="E34" s="52">
        <v>9898</v>
      </c>
      <c r="F34" s="76">
        <f aca="true" t="shared" si="5" ref="F34:F65">E34/$E$90</f>
        <v>0.002571643846293746</v>
      </c>
      <c r="G34" s="76">
        <f aca="true" t="shared" si="6" ref="G34:G65">(E34-C34)/C34</f>
        <v>-0.0043255205713710896</v>
      </c>
      <c r="H34" s="52">
        <f aca="true" t="shared" si="7" ref="H34:H65">E34-C34</f>
        <v>-43</v>
      </c>
      <c r="I34" s="78">
        <f t="shared" si="4"/>
        <v>-0.00011220913695516593</v>
      </c>
      <c r="J34" s="51">
        <f aca="true" t="shared" si="8" ref="J34:J66">E34-D34</f>
        <v>-146</v>
      </c>
    </row>
    <row r="35" spans="1:10" ht="15">
      <c r="A35" s="87">
        <v>36</v>
      </c>
      <c r="B35" s="86" t="s">
        <v>35</v>
      </c>
      <c r="C35" s="52">
        <v>1726</v>
      </c>
      <c r="D35" s="52">
        <v>1588</v>
      </c>
      <c r="E35" s="52">
        <v>1600</v>
      </c>
      <c r="F35" s="76">
        <f t="shared" si="5"/>
        <v>0.0004157031879238224</v>
      </c>
      <c r="G35" s="76">
        <f t="shared" si="6"/>
        <v>-0.07300115874855156</v>
      </c>
      <c r="H35" s="52">
        <f t="shared" si="7"/>
        <v>-126</v>
      </c>
      <c r="I35" s="78">
        <f t="shared" si="4"/>
        <v>-0.0003287988664267653</v>
      </c>
      <c r="J35" s="51">
        <f t="shared" si="8"/>
        <v>12</v>
      </c>
    </row>
    <row r="36" spans="1:10" ht="15">
      <c r="A36" s="87">
        <v>37</v>
      </c>
      <c r="B36" s="86" t="s">
        <v>36</v>
      </c>
      <c r="C36" s="52">
        <v>645</v>
      </c>
      <c r="D36" s="52">
        <v>908</v>
      </c>
      <c r="E36" s="52">
        <v>1103</v>
      </c>
      <c r="F36" s="76">
        <f t="shared" si="5"/>
        <v>0.0002865753851749851</v>
      </c>
      <c r="G36" s="76">
        <f t="shared" si="6"/>
        <v>0.710077519379845</v>
      </c>
      <c r="H36" s="52">
        <f t="shared" si="7"/>
        <v>458</v>
      </c>
      <c r="I36" s="78">
        <f t="shared" si="4"/>
        <v>0.0011951577843131627</v>
      </c>
      <c r="J36" s="51">
        <f t="shared" si="8"/>
        <v>195</v>
      </c>
    </row>
    <row r="37" spans="1:10" ht="15">
      <c r="A37" s="87">
        <v>38</v>
      </c>
      <c r="B37" s="86" t="s">
        <v>37</v>
      </c>
      <c r="C37" s="52">
        <v>6453</v>
      </c>
      <c r="D37" s="52">
        <v>7844</v>
      </c>
      <c r="E37" s="52">
        <v>8055</v>
      </c>
      <c r="F37" s="76">
        <f t="shared" si="5"/>
        <v>0.0020928057367039935</v>
      </c>
      <c r="G37" s="76">
        <f t="shared" si="6"/>
        <v>0.2482566248256625</v>
      </c>
      <c r="H37" s="52">
        <f t="shared" si="7"/>
        <v>1602</v>
      </c>
      <c r="I37" s="78">
        <f t="shared" si="4"/>
        <v>0.004180442730283158</v>
      </c>
      <c r="J37" s="51">
        <f t="shared" si="8"/>
        <v>211</v>
      </c>
    </row>
    <row r="38" spans="1:10" ht="15">
      <c r="A38" s="87">
        <v>39</v>
      </c>
      <c r="B38" s="86" t="s">
        <v>38</v>
      </c>
      <c r="C38" s="52">
        <v>185</v>
      </c>
      <c r="D38" s="52">
        <v>228</v>
      </c>
      <c r="E38" s="52">
        <v>226</v>
      </c>
      <c r="F38" s="76">
        <f t="shared" si="5"/>
        <v>5.8718075294239914E-05</v>
      </c>
      <c r="G38" s="76">
        <f t="shared" si="6"/>
        <v>0.22162162162162163</v>
      </c>
      <c r="H38" s="52">
        <f t="shared" si="7"/>
        <v>41</v>
      </c>
      <c r="I38" s="78">
        <f t="shared" si="4"/>
        <v>0.00010699010732934426</v>
      </c>
      <c r="J38" s="51">
        <f t="shared" si="8"/>
        <v>-2</v>
      </c>
    </row>
    <row r="39" spans="1:10" ht="15">
      <c r="A39" s="87">
        <v>41</v>
      </c>
      <c r="B39" s="86" t="s">
        <v>39</v>
      </c>
      <c r="C39" s="52">
        <v>34040</v>
      </c>
      <c r="D39" s="52">
        <v>39535</v>
      </c>
      <c r="E39" s="52">
        <v>39885</v>
      </c>
      <c r="F39" s="76">
        <f t="shared" si="5"/>
        <v>0.010362701031463535</v>
      </c>
      <c r="G39" s="76">
        <f t="shared" si="6"/>
        <v>0.17170975323149237</v>
      </c>
      <c r="H39" s="52">
        <f t="shared" si="7"/>
        <v>5845</v>
      </c>
      <c r="I39" s="78">
        <f t="shared" si="4"/>
        <v>0.015252614081463833</v>
      </c>
      <c r="J39" s="51">
        <f t="shared" si="8"/>
        <v>350</v>
      </c>
    </row>
    <row r="40" spans="1:10" ht="15">
      <c r="A40" s="87">
        <v>42</v>
      </c>
      <c r="B40" s="86" t="s">
        <v>40</v>
      </c>
      <c r="C40" s="52">
        <v>17556</v>
      </c>
      <c r="D40" s="52">
        <v>19190</v>
      </c>
      <c r="E40" s="52">
        <v>22302</v>
      </c>
      <c r="F40" s="76">
        <f t="shared" si="5"/>
        <v>0.0057943828106731795</v>
      </c>
      <c r="G40" s="76">
        <f t="shared" si="6"/>
        <v>0.2703349282296651</v>
      </c>
      <c r="H40" s="52">
        <f t="shared" si="7"/>
        <v>4746</v>
      </c>
      <c r="I40" s="78">
        <f t="shared" si="4"/>
        <v>0.012384757302074825</v>
      </c>
      <c r="J40" s="51">
        <f t="shared" si="8"/>
        <v>3112</v>
      </c>
    </row>
    <row r="41" spans="1:10" ht="15">
      <c r="A41" s="87">
        <v>43</v>
      </c>
      <c r="B41" s="86" t="s">
        <v>41</v>
      </c>
      <c r="C41" s="52">
        <v>39602</v>
      </c>
      <c r="D41" s="52">
        <v>41328</v>
      </c>
      <c r="E41" s="52">
        <v>41843</v>
      </c>
      <c r="F41" s="76">
        <f t="shared" si="5"/>
        <v>0.010871417807685312</v>
      </c>
      <c r="G41" s="76">
        <f t="shared" si="6"/>
        <v>0.05658805110852987</v>
      </c>
      <c r="H41" s="52">
        <f t="shared" si="7"/>
        <v>2241</v>
      </c>
      <c r="I41" s="78">
        <f t="shared" si="4"/>
        <v>0.005847922695733182</v>
      </c>
      <c r="J41" s="51">
        <f t="shared" si="8"/>
        <v>515</v>
      </c>
    </row>
    <row r="42" spans="1:10" ht="15">
      <c r="A42" s="87">
        <v>45</v>
      </c>
      <c r="B42" s="86" t="s">
        <v>42</v>
      </c>
      <c r="C42" s="52">
        <v>28338</v>
      </c>
      <c r="D42" s="52">
        <v>31879</v>
      </c>
      <c r="E42" s="52">
        <v>32046</v>
      </c>
      <c r="F42" s="76">
        <f t="shared" si="5"/>
        <v>0.008326015225129258</v>
      </c>
      <c r="G42" s="76">
        <f t="shared" si="6"/>
        <v>0.13084903662926106</v>
      </c>
      <c r="H42" s="52">
        <f t="shared" si="7"/>
        <v>3708</v>
      </c>
      <c r="I42" s="78">
        <f t="shared" si="4"/>
        <v>0.009676080926273378</v>
      </c>
      <c r="J42" s="51">
        <f t="shared" si="8"/>
        <v>167</v>
      </c>
    </row>
    <row r="43" spans="1:10" ht="15">
      <c r="A43" s="87">
        <v>46</v>
      </c>
      <c r="B43" s="86" t="s">
        <v>43</v>
      </c>
      <c r="C43" s="52">
        <v>171229</v>
      </c>
      <c r="D43" s="52">
        <v>185722</v>
      </c>
      <c r="E43" s="52">
        <v>186421</v>
      </c>
      <c r="F43" s="76">
        <f t="shared" si="5"/>
        <v>0.04843487749746681</v>
      </c>
      <c r="G43" s="76">
        <f t="shared" si="6"/>
        <v>0.08872328869525606</v>
      </c>
      <c r="H43" s="52">
        <f t="shared" si="7"/>
        <v>15192</v>
      </c>
      <c r="I43" s="78">
        <f t="shared" si="4"/>
        <v>0.03964374903774141</v>
      </c>
      <c r="J43" s="51">
        <f t="shared" si="8"/>
        <v>699</v>
      </c>
    </row>
    <row r="44" spans="1:10" ht="15">
      <c r="A44" s="87">
        <v>47</v>
      </c>
      <c r="B44" s="86" t="s">
        <v>44</v>
      </c>
      <c r="C44" s="52">
        <v>437563</v>
      </c>
      <c r="D44" s="52">
        <v>469184</v>
      </c>
      <c r="E44" s="52">
        <v>460734</v>
      </c>
      <c r="F44" s="76">
        <f t="shared" si="5"/>
        <v>0.11970537036555899</v>
      </c>
      <c r="G44" s="76">
        <f t="shared" si="6"/>
        <v>0.052954660243210695</v>
      </c>
      <c r="H44" s="52">
        <f t="shared" si="7"/>
        <v>23171</v>
      </c>
      <c r="I44" s="78">
        <f t="shared" si="4"/>
        <v>0.06046506772995697</v>
      </c>
      <c r="J44" s="51">
        <f t="shared" si="8"/>
        <v>-8450</v>
      </c>
    </row>
    <row r="45" spans="1:10" ht="15">
      <c r="A45" s="87">
        <v>49</v>
      </c>
      <c r="B45" s="86" t="s">
        <v>45</v>
      </c>
      <c r="C45" s="52">
        <v>56949</v>
      </c>
      <c r="D45" s="52">
        <v>59885</v>
      </c>
      <c r="E45" s="52">
        <v>59269</v>
      </c>
      <c r="F45" s="76">
        <f t="shared" si="5"/>
        <v>0.015398945153160643</v>
      </c>
      <c r="G45" s="76">
        <f t="shared" si="6"/>
        <v>0.040738204358285485</v>
      </c>
      <c r="H45" s="52">
        <f t="shared" si="7"/>
        <v>2320</v>
      </c>
      <c r="I45" s="78">
        <f t="shared" si="4"/>
        <v>0.006054074365953138</v>
      </c>
      <c r="J45" s="51">
        <f t="shared" si="8"/>
        <v>-616</v>
      </c>
    </row>
    <row r="46" spans="1:10" ht="15">
      <c r="A46" s="87">
        <v>50</v>
      </c>
      <c r="B46" s="86" t="s">
        <v>46</v>
      </c>
      <c r="C46" s="52">
        <v>1292</v>
      </c>
      <c r="D46" s="52">
        <v>1359</v>
      </c>
      <c r="E46" s="52">
        <v>1275</v>
      </c>
      <c r="F46" s="76">
        <f t="shared" si="5"/>
        <v>0.00033126347787679596</v>
      </c>
      <c r="G46" s="76">
        <f t="shared" si="6"/>
        <v>-0.013157894736842105</v>
      </c>
      <c r="H46" s="52">
        <f t="shared" si="7"/>
        <v>-17</v>
      </c>
      <c r="I46" s="78">
        <f t="shared" si="4"/>
        <v>-4.43617518194842E-05</v>
      </c>
      <c r="J46" s="51">
        <f t="shared" si="8"/>
        <v>-84</v>
      </c>
    </row>
    <row r="47" spans="1:10" ht="15">
      <c r="A47" s="87">
        <v>51</v>
      </c>
      <c r="B47" s="86" t="s">
        <v>47</v>
      </c>
      <c r="C47" s="52">
        <v>9805</v>
      </c>
      <c r="D47" s="52">
        <v>10956</v>
      </c>
      <c r="E47" s="52">
        <v>11020</v>
      </c>
      <c r="F47" s="76">
        <f t="shared" si="5"/>
        <v>0.0028631557068253266</v>
      </c>
      <c r="G47" s="76">
        <f t="shared" si="6"/>
        <v>0.12391636919938807</v>
      </c>
      <c r="H47" s="52">
        <f t="shared" si="7"/>
        <v>1215</v>
      </c>
      <c r="I47" s="78">
        <f t="shared" si="4"/>
        <v>0.003170560497686665</v>
      </c>
      <c r="J47" s="51">
        <f t="shared" si="8"/>
        <v>64</v>
      </c>
    </row>
    <row r="48" spans="1:10" ht="15">
      <c r="A48" s="87">
        <v>52</v>
      </c>
      <c r="B48" s="86" t="s">
        <v>48</v>
      </c>
      <c r="C48" s="52">
        <v>43690</v>
      </c>
      <c r="D48" s="52">
        <v>45781</v>
      </c>
      <c r="E48" s="52">
        <v>45403</v>
      </c>
      <c r="F48" s="76">
        <f t="shared" si="5"/>
        <v>0.011796357400815817</v>
      </c>
      <c r="G48" s="76">
        <f t="shared" si="6"/>
        <v>0.039208056763561455</v>
      </c>
      <c r="H48" s="52">
        <f t="shared" si="7"/>
        <v>1713</v>
      </c>
      <c r="I48" s="78">
        <f t="shared" si="4"/>
        <v>0.004470098874516261</v>
      </c>
      <c r="J48" s="51">
        <f t="shared" si="8"/>
        <v>-378</v>
      </c>
    </row>
    <row r="49" spans="1:10" ht="15">
      <c r="A49" s="87">
        <v>53</v>
      </c>
      <c r="B49" s="86" t="s">
        <v>49</v>
      </c>
      <c r="C49" s="52">
        <v>5571</v>
      </c>
      <c r="D49" s="52">
        <v>6037</v>
      </c>
      <c r="E49" s="52">
        <v>6136</v>
      </c>
      <c r="F49" s="76">
        <f t="shared" si="5"/>
        <v>0.0015942217256878588</v>
      </c>
      <c r="G49" s="76">
        <f t="shared" si="6"/>
        <v>0.1014180577993179</v>
      </c>
      <c r="H49" s="52">
        <f t="shared" si="7"/>
        <v>565</v>
      </c>
      <c r="I49" s="78">
        <f t="shared" si="4"/>
        <v>0.001474375869294622</v>
      </c>
      <c r="J49" s="51">
        <f t="shared" si="8"/>
        <v>99</v>
      </c>
    </row>
    <row r="50" spans="1:10" ht="15">
      <c r="A50" s="87">
        <v>55</v>
      </c>
      <c r="B50" s="86" t="s">
        <v>50</v>
      </c>
      <c r="C50" s="52">
        <v>76535</v>
      </c>
      <c r="D50" s="52">
        <v>103622</v>
      </c>
      <c r="E50" s="52">
        <v>80880</v>
      </c>
      <c r="F50" s="76">
        <f t="shared" si="5"/>
        <v>0.02101379614954922</v>
      </c>
      <c r="G50" s="76">
        <f t="shared" si="6"/>
        <v>0.056771411772391714</v>
      </c>
      <c r="H50" s="52">
        <f t="shared" si="7"/>
        <v>4345</v>
      </c>
      <c r="I50" s="78">
        <f t="shared" si="4"/>
        <v>0.01133834186209758</v>
      </c>
      <c r="J50" s="51">
        <f t="shared" si="8"/>
        <v>-22742</v>
      </c>
    </row>
    <row r="51" spans="1:10" ht="15">
      <c r="A51" s="87">
        <v>56</v>
      </c>
      <c r="B51" s="86" t="s">
        <v>51</v>
      </c>
      <c r="C51" s="52">
        <v>157762</v>
      </c>
      <c r="D51" s="52">
        <v>176637</v>
      </c>
      <c r="E51" s="52">
        <v>177381</v>
      </c>
      <c r="F51" s="76">
        <f t="shared" si="5"/>
        <v>0.04608615448569721</v>
      </c>
      <c r="G51" s="76">
        <f t="shared" si="6"/>
        <v>0.12435821046893422</v>
      </c>
      <c r="H51" s="52">
        <f t="shared" si="7"/>
        <v>19619</v>
      </c>
      <c r="I51" s="78">
        <f t="shared" si="4"/>
        <v>0.051196071114497685</v>
      </c>
      <c r="J51" s="51">
        <f t="shared" si="8"/>
        <v>744</v>
      </c>
    </row>
    <row r="52" spans="1:10" ht="15">
      <c r="A52" s="87">
        <v>58</v>
      </c>
      <c r="B52" s="86" t="s">
        <v>52</v>
      </c>
      <c r="C52" s="52">
        <v>6522</v>
      </c>
      <c r="D52" s="52">
        <v>8382</v>
      </c>
      <c r="E52" s="52">
        <v>8550</v>
      </c>
      <c r="F52" s="76">
        <f t="shared" si="5"/>
        <v>0.002221413910467926</v>
      </c>
      <c r="G52" s="76">
        <f t="shared" si="6"/>
        <v>0.3109475620975161</v>
      </c>
      <c r="H52" s="52">
        <f t="shared" si="7"/>
        <v>2028</v>
      </c>
      <c r="I52" s="78">
        <f t="shared" si="4"/>
        <v>0.0052920960405831744</v>
      </c>
      <c r="J52" s="51">
        <f t="shared" si="8"/>
        <v>168</v>
      </c>
    </row>
    <row r="53" spans="1:10" ht="15">
      <c r="A53" s="87">
        <v>59</v>
      </c>
      <c r="B53" s="86" t="s">
        <v>53</v>
      </c>
      <c r="C53" s="52">
        <v>9238</v>
      </c>
      <c r="D53" s="52">
        <v>8731</v>
      </c>
      <c r="E53" s="52">
        <v>8470</v>
      </c>
      <c r="F53" s="76">
        <f t="shared" si="5"/>
        <v>0.002200628751071735</v>
      </c>
      <c r="G53" s="76">
        <f t="shared" si="6"/>
        <v>-0.08313487767915133</v>
      </c>
      <c r="H53" s="52">
        <f t="shared" si="7"/>
        <v>-768</v>
      </c>
      <c r="I53" s="78">
        <f t="shared" si="4"/>
        <v>-0.0020041073763155215</v>
      </c>
      <c r="J53" s="51">
        <f t="shared" si="8"/>
        <v>-261</v>
      </c>
    </row>
    <row r="54" spans="1:10" ht="15">
      <c r="A54" s="87">
        <v>60</v>
      </c>
      <c r="B54" s="86" t="s">
        <v>54</v>
      </c>
      <c r="C54" s="52">
        <v>2797</v>
      </c>
      <c r="D54" s="52">
        <v>2911</v>
      </c>
      <c r="E54" s="52">
        <v>2953</v>
      </c>
      <c r="F54" s="76">
        <f t="shared" si="5"/>
        <v>0.0007672321962119047</v>
      </c>
      <c r="G54" s="76">
        <f t="shared" si="6"/>
        <v>0.055774043618162315</v>
      </c>
      <c r="H54" s="52">
        <f t="shared" si="7"/>
        <v>156</v>
      </c>
      <c r="I54" s="78">
        <f t="shared" si="4"/>
        <v>0.00040708431081409033</v>
      </c>
      <c r="J54" s="51">
        <f t="shared" si="8"/>
        <v>42</v>
      </c>
    </row>
    <row r="55" spans="1:10" ht="15">
      <c r="A55" s="87">
        <v>61</v>
      </c>
      <c r="B55" s="86" t="s">
        <v>55</v>
      </c>
      <c r="C55" s="52">
        <v>6744</v>
      </c>
      <c r="D55" s="52">
        <v>7570</v>
      </c>
      <c r="E55" s="52">
        <v>7793</v>
      </c>
      <c r="F55" s="76">
        <f t="shared" si="5"/>
        <v>0.0020247343396814672</v>
      </c>
      <c r="G55" s="76">
        <f t="shared" si="6"/>
        <v>0.15554567022538554</v>
      </c>
      <c r="H55" s="52">
        <f t="shared" si="7"/>
        <v>1049</v>
      </c>
      <c r="I55" s="78">
        <f t="shared" si="4"/>
        <v>0.0027373810387434664</v>
      </c>
      <c r="J55" s="51">
        <f t="shared" si="8"/>
        <v>223</v>
      </c>
    </row>
    <row r="56" spans="1:10" ht="15">
      <c r="A56" s="87">
        <v>62</v>
      </c>
      <c r="B56" s="86" t="s">
        <v>56</v>
      </c>
      <c r="C56" s="52">
        <v>21628</v>
      </c>
      <c r="D56" s="52">
        <v>22248</v>
      </c>
      <c r="E56" s="52">
        <v>22412</v>
      </c>
      <c r="F56" s="76">
        <f t="shared" si="5"/>
        <v>0.005822962404842942</v>
      </c>
      <c r="G56" s="76">
        <f t="shared" si="6"/>
        <v>0.0362493064545959</v>
      </c>
      <c r="H56" s="52">
        <f t="shared" si="7"/>
        <v>784</v>
      </c>
      <c r="I56" s="78">
        <f t="shared" si="4"/>
        <v>0.002045859613322095</v>
      </c>
      <c r="J56" s="51">
        <f t="shared" si="8"/>
        <v>164</v>
      </c>
    </row>
    <row r="57" spans="1:10" ht="15">
      <c r="A57" s="87">
        <v>63</v>
      </c>
      <c r="B57" s="86" t="s">
        <v>57</v>
      </c>
      <c r="C57" s="52">
        <v>31940</v>
      </c>
      <c r="D57" s="52">
        <v>34799</v>
      </c>
      <c r="E57" s="52">
        <v>34017</v>
      </c>
      <c r="F57" s="76">
        <f t="shared" si="5"/>
        <v>0.008838109589752917</v>
      </c>
      <c r="G57" s="76">
        <f t="shared" si="6"/>
        <v>0.0650281778334377</v>
      </c>
      <c r="H57" s="52">
        <f t="shared" si="7"/>
        <v>2077</v>
      </c>
      <c r="I57" s="78">
        <f t="shared" si="4"/>
        <v>0.005419962266415806</v>
      </c>
      <c r="J57" s="51">
        <f t="shared" si="8"/>
        <v>-782</v>
      </c>
    </row>
    <row r="58" spans="1:10" ht="15">
      <c r="A58" s="87">
        <v>64</v>
      </c>
      <c r="B58" s="86" t="s">
        <v>58</v>
      </c>
      <c r="C58" s="52">
        <v>43321</v>
      </c>
      <c r="D58" s="52">
        <v>42565</v>
      </c>
      <c r="E58" s="52">
        <v>42323</v>
      </c>
      <c r="F58" s="76">
        <f t="shared" si="5"/>
        <v>0.01099612876406246</v>
      </c>
      <c r="G58" s="76">
        <f t="shared" si="6"/>
        <v>-0.023037326008171558</v>
      </c>
      <c r="H58" s="52">
        <f t="shared" si="7"/>
        <v>-998</v>
      </c>
      <c r="I58" s="78">
        <f t="shared" si="4"/>
        <v>-0.0026042957832850136</v>
      </c>
      <c r="J58" s="51">
        <f t="shared" si="8"/>
        <v>-242</v>
      </c>
    </row>
    <row r="59" spans="1:10" ht="15">
      <c r="A59" s="87">
        <v>65</v>
      </c>
      <c r="B59" s="86" t="s">
        <v>59</v>
      </c>
      <c r="C59" s="52">
        <v>13991</v>
      </c>
      <c r="D59" s="52">
        <v>13680</v>
      </c>
      <c r="E59" s="52">
        <v>13337</v>
      </c>
      <c r="F59" s="76">
        <f t="shared" si="5"/>
        <v>0.003465145885837512</v>
      </c>
      <c r="G59" s="76">
        <f t="shared" si="6"/>
        <v>-0.04674433564434279</v>
      </c>
      <c r="H59" s="52">
        <f t="shared" si="7"/>
        <v>-654</v>
      </c>
      <c r="I59" s="78">
        <f t="shared" si="4"/>
        <v>-0.0017066226876436864</v>
      </c>
      <c r="J59" s="51">
        <f t="shared" si="8"/>
        <v>-343</v>
      </c>
    </row>
    <row r="60" spans="1:10" ht="15">
      <c r="A60" s="87">
        <v>66</v>
      </c>
      <c r="B60" s="86" t="s">
        <v>60</v>
      </c>
      <c r="C60" s="52">
        <v>22493</v>
      </c>
      <c r="D60" s="52">
        <v>24765</v>
      </c>
      <c r="E60" s="52">
        <v>24964</v>
      </c>
      <c r="F60" s="76">
        <f t="shared" si="5"/>
        <v>0.006486008989581439</v>
      </c>
      <c r="G60" s="76">
        <f t="shared" si="6"/>
        <v>0.10985639976881696</v>
      </c>
      <c r="H60" s="52">
        <f t="shared" si="7"/>
        <v>2471</v>
      </c>
      <c r="I60" s="78">
        <f t="shared" si="4"/>
        <v>0.006448111102702675</v>
      </c>
      <c r="J60" s="51">
        <f t="shared" si="8"/>
        <v>199</v>
      </c>
    </row>
    <row r="61" spans="1:10" ht="15">
      <c r="A61" s="87">
        <v>68</v>
      </c>
      <c r="B61" s="86" t="s">
        <v>61</v>
      </c>
      <c r="C61" s="52">
        <v>20827</v>
      </c>
      <c r="D61" s="52">
        <v>23933</v>
      </c>
      <c r="E61" s="52">
        <v>24678</v>
      </c>
      <c r="F61" s="76">
        <f t="shared" si="5"/>
        <v>0.0064117020447400554</v>
      </c>
      <c r="G61" s="76">
        <f t="shared" si="6"/>
        <v>0.18490421088010756</v>
      </c>
      <c r="H61" s="52">
        <f t="shared" si="7"/>
        <v>3851</v>
      </c>
      <c r="I61" s="78">
        <f t="shared" si="4"/>
        <v>0.010049241544519628</v>
      </c>
      <c r="J61" s="51">
        <f t="shared" si="8"/>
        <v>745</v>
      </c>
    </row>
    <row r="62" spans="1:10" ht="15">
      <c r="A62" s="87">
        <v>69</v>
      </c>
      <c r="B62" s="86" t="s">
        <v>62</v>
      </c>
      <c r="C62" s="52">
        <v>70990</v>
      </c>
      <c r="D62" s="52">
        <v>74988</v>
      </c>
      <c r="E62" s="52">
        <v>75291</v>
      </c>
      <c r="F62" s="76">
        <f t="shared" si="5"/>
        <v>0.01956169295123282</v>
      </c>
      <c r="G62" s="76">
        <f t="shared" si="6"/>
        <v>0.060585998027891254</v>
      </c>
      <c r="H62" s="52">
        <f t="shared" si="7"/>
        <v>4301</v>
      </c>
      <c r="I62" s="78">
        <f t="shared" si="4"/>
        <v>0.011223523210329503</v>
      </c>
      <c r="J62" s="51">
        <f t="shared" si="8"/>
        <v>303</v>
      </c>
    </row>
    <row r="63" spans="1:10" ht="15">
      <c r="A63" s="87">
        <v>70</v>
      </c>
      <c r="B63" s="86" t="s">
        <v>63</v>
      </c>
      <c r="C63" s="52">
        <v>89963</v>
      </c>
      <c r="D63" s="52">
        <v>91774</v>
      </c>
      <c r="E63" s="52">
        <v>92366</v>
      </c>
      <c r="F63" s="76">
        <f t="shared" si="5"/>
        <v>0.023998025409857363</v>
      </c>
      <c r="G63" s="76">
        <f t="shared" si="6"/>
        <v>0.02671098118115225</v>
      </c>
      <c r="H63" s="52">
        <f t="shared" si="7"/>
        <v>2403</v>
      </c>
      <c r="I63" s="78">
        <f t="shared" si="4"/>
        <v>0.006270664095424738</v>
      </c>
      <c r="J63" s="51">
        <f t="shared" si="8"/>
        <v>592</v>
      </c>
    </row>
    <row r="64" spans="1:10" ht="15">
      <c r="A64" s="87">
        <v>71</v>
      </c>
      <c r="B64" s="86" t="s">
        <v>64</v>
      </c>
      <c r="C64" s="52">
        <v>42499</v>
      </c>
      <c r="D64" s="52">
        <v>46033</v>
      </c>
      <c r="E64" s="52">
        <v>46487</v>
      </c>
      <c r="F64" s="76">
        <f t="shared" si="5"/>
        <v>0.012077996310634206</v>
      </c>
      <c r="G64" s="76">
        <f t="shared" si="6"/>
        <v>0.09383750205887198</v>
      </c>
      <c r="H64" s="52">
        <f t="shared" si="7"/>
        <v>3988</v>
      </c>
      <c r="I64" s="78">
        <f t="shared" si="4"/>
        <v>0.010406745073888411</v>
      </c>
      <c r="J64" s="51">
        <f t="shared" si="8"/>
        <v>454</v>
      </c>
    </row>
    <row r="65" spans="1:10" ht="15">
      <c r="A65" s="87">
        <v>72</v>
      </c>
      <c r="B65" s="86" t="s">
        <v>65</v>
      </c>
      <c r="C65" s="52">
        <v>3691</v>
      </c>
      <c r="D65" s="52">
        <v>3648</v>
      </c>
      <c r="E65" s="52">
        <v>3707</v>
      </c>
      <c r="F65" s="76">
        <f t="shared" si="5"/>
        <v>0.000963132323521006</v>
      </c>
      <c r="G65" s="76">
        <f t="shared" si="6"/>
        <v>0.004334868599295584</v>
      </c>
      <c r="H65" s="52">
        <f t="shared" si="7"/>
        <v>16</v>
      </c>
      <c r="I65" s="78">
        <f t="shared" si="4"/>
        <v>4.1752237006573366E-05</v>
      </c>
      <c r="J65" s="51">
        <f t="shared" si="8"/>
        <v>59</v>
      </c>
    </row>
    <row r="66" spans="1:10" ht="15">
      <c r="A66" s="87">
        <v>73</v>
      </c>
      <c r="B66" s="86" t="s">
        <v>66</v>
      </c>
      <c r="C66" s="52">
        <v>26578</v>
      </c>
      <c r="D66" s="52">
        <v>28718</v>
      </c>
      <c r="E66" s="52">
        <v>26616</v>
      </c>
      <c r="F66" s="76">
        <f aca="true" t="shared" si="9" ref="F66:F90">E66/$E$90</f>
        <v>0.006915222531112785</v>
      </c>
      <c r="G66" s="76">
        <f aca="true" t="shared" si="10" ref="G66:G90">(E66-C66)/C66</f>
        <v>0.0014297539318233125</v>
      </c>
      <c r="H66" s="52">
        <f aca="true" t="shared" si="11" ref="H66:H90">E66-C66</f>
        <v>38</v>
      </c>
      <c r="I66" s="78">
        <f t="shared" si="4"/>
        <v>9.916156289061175E-05</v>
      </c>
      <c r="J66" s="51">
        <f t="shared" si="8"/>
        <v>-2102</v>
      </c>
    </row>
    <row r="67" spans="1:10" ht="15">
      <c r="A67" s="87">
        <v>74</v>
      </c>
      <c r="B67" s="86" t="s">
        <v>67</v>
      </c>
      <c r="C67" s="52">
        <v>9057</v>
      </c>
      <c r="D67" s="52">
        <v>11030</v>
      </c>
      <c r="E67" s="52">
        <v>11203</v>
      </c>
      <c r="F67" s="76">
        <f t="shared" si="9"/>
        <v>0.002910701758944114</v>
      </c>
      <c r="G67" s="76">
        <f t="shared" si="10"/>
        <v>0.23694380037540025</v>
      </c>
      <c r="H67" s="52">
        <f t="shared" si="11"/>
        <v>2146</v>
      </c>
      <c r="I67" s="78">
        <f aca="true" t="shared" si="12" ref="I67:I90">H67/$H$90</f>
        <v>0.005600018788506653</v>
      </c>
      <c r="J67" s="51">
        <f aca="true" t="shared" si="13" ref="J67:J90">E67-D67</f>
        <v>173</v>
      </c>
    </row>
    <row r="68" spans="1:10" ht="15">
      <c r="A68" s="87">
        <v>75</v>
      </c>
      <c r="B68" s="86" t="s">
        <v>68</v>
      </c>
      <c r="C68" s="52">
        <v>2340</v>
      </c>
      <c r="D68" s="52">
        <v>2504</v>
      </c>
      <c r="E68" s="52">
        <v>2519</v>
      </c>
      <c r="F68" s="76">
        <f t="shared" si="9"/>
        <v>0.0006544727064875679</v>
      </c>
      <c r="G68" s="76">
        <f t="shared" si="10"/>
        <v>0.0764957264957265</v>
      </c>
      <c r="H68" s="52">
        <f t="shared" si="11"/>
        <v>179</v>
      </c>
      <c r="I68" s="78">
        <f t="shared" si="12"/>
        <v>0.00046710315151103957</v>
      </c>
      <c r="J68" s="51">
        <f t="shared" si="13"/>
        <v>15</v>
      </c>
    </row>
    <row r="69" spans="1:10" ht="15">
      <c r="A69" s="87">
        <v>77</v>
      </c>
      <c r="B69" s="86" t="s">
        <v>69</v>
      </c>
      <c r="C69" s="52">
        <v>6218</v>
      </c>
      <c r="D69" s="52">
        <v>6363</v>
      </c>
      <c r="E69" s="52">
        <v>6298</v>
      </c>
      <c r="F69" s="76">
        <f t="shared" si="9"/>
        <v>0.001636311673465146</v>
      </c>
      <c r="G69" s="76">
        <f t="shared" si="10"/>
        <v>0.012865873271148279</v>
      </c>
      <c r="H69" s="52">
        <f t="shared" si="11"/>
        <v>80</v>
      </c>
      <c r="I69" s="78">
        <f t="shared" si="12"/>
        <v>0.00020876118503286684</v>
      </c>
      <c r="J69" s="51">
        <f t="shared" si="13"/>
        <v>-65</v>
      </c>
    </row>
    <row r="70" spans="1:10" ht="15">
      <c r="A70" s="87">
        <v>78</v>
      </c>
      <c r="B70" s="86" t="s">
        <v>70</v>
      </c>
      <c r="C70" s="52">
        <v>9368</v>
      </c>
      <c r="D70" s="52">
        <v>16367</v>
      </c>
      <c r="E70" s="52">
        <v>16122</v>
      </c>
      <c r="F70" s="76">
        <f t="shared" si="9"/>
        <v>0.004188729247317415</v>
      </c>
      <c r="G70" s="76">
        <f t="shared" si="10"/>
        <v>0.7209649871904356</v>
      </c>
      <c r="H70" s="52">
        <f t="shared" si="11"/>
        <v>6754</v>
      </c>
      <c r="I70" s="78">
        <f t="shared" si="12"/>
        <v>0.017624663046399782</v>
      </c>
      <c r="J70" s="51">
        <f t="shared" si="13"/>
        <v>-245</v>
      </c>
    </row>
    <row r="71" spans="1:10" ht="15">
      <c r="A71" s="87">
        <v>79</v>
      </c>
      <c r="B71" s="86" t="s">
        <v>71</v>
      </c>
      <c r="C71" s="52">
        <v>19193</v>
      </c>
      <c r="D71" s="52">
        <v>20892</v>
      </c>
      <c r="E71" s="52">
        <v>19138</v>
      </c>
      <c r="F71" s="76">
        <f t="shared" si="9"/>
        <v>0.004972329756553821</v>
      </c>
      <c r="G71" s="76">
        <f t="shared" si="10"/>
        <v>-0.002865628093575783</v>
      </c>
      <c r="H71" s="52">
        <f t="shared" si="11"/>
        <v>-55</v>
      </c>
      <c r="I71" s="78">
        <f t="shared" si="12"/>
        <v>-0.00014352331471009596</v>
      </c>
      <c r="J71" s="51">
        <f t="shared" si="13"/>
        <v>-1754</v>
      </c>
    </row>
    <row r="72" spans="1:10" ht="15">
      <c r="A72" s="87">
        <v>80</v>
      </c>
      <c r="B72" s="86" t="s">
        <v>72</v>
      </c>
      <c r="C72" s="52">
        <v>29214</v>
      </c>
      <c r="D72" s="52">
        <v>32656</v>
      </c>
      <c r="E72" s="52">
        <v>31754</v>
      </c>
      <c r="F72" s="76">
        <f t="shared" si="9"/>
        <v>0.00825014939333316</v>
      </c>
      <c r="G72" s="76">
        <f t="shared" si="10"/>
        <v>0.08694461559526255</v>
      </c>
      <c r="H72" s="52">
        <f t="shared" si="11"/>
        <v>2540</v>
      </c>
      <c r="I72" s="78">
        <f t="shared" si="12"/>
        <v>0.006628167624793522</v>
      </c>
      <c r="J72" s="51">
        <f t="shared" si="13"/>
        <v>-902</v>
      </c>
    </row>
    <row r="73" spans="1:10" ht="15">
      <c r="A73" s="87">
        <v>81</v>
      </c>
      <c r="B73" s="86" t="s">
        <v>73</v>
      </c>
      <c r="C73" s="52">
        <v>197613</v>
      </c>
      <c r="D73" s="52">
        <v>248184</v>
      </c>
      <c r="E73" s="52">
        <v>287385</v>
      </c>
      <c r="F73" s="76">
        <f t="shared" si="9"/>
        <v>0.07466678791342982</v>
      </c>
      <c r="G73" s="76">
        <f t="shared" si="10"/>
        <v>0.45428185392661413</v>
      </c>
      <c r="H73" s="52">
        <f t="shared" si="11"/>
        <v>89772</v>
      </c>
      <c r="I73" s="78">
        <f t="shared" si="12"/>
        <v>0.23426136378463153</v>
      </c>
      <c r="J73" s="51">
        <f t="shared" si="13"/>
        <v>39201</v>
      </c>
    </row>
    <row r="74" spans="1:10" ht="15">
      <c r="A74" s="87">
        <v>82</v>
      </c>
      <c r="B74" s="86" t="s">
        <v>74</v>
      </c>
      <c r="C74" s="52">
        <v>157142</v>
      </c>
      <c r="D74" s="52">
        <v>165607</v>
      </c>
      <c r="E74" s="52">
        <v>166150</v>
      </c>
      <c r="F74" s="76">
        <f t="shared" si="9"/>
        <v>0.04316817792096443</v>
      </c>
      <c r="G74" s="76">
        <f t="shared" si="10"/>
        <v>0.05732394903972204</v>
      </c>
      <c r="H74" s="52">
        <f t="shared" si="11"/>
        <v>9008</v>
      </c>
      <c r="I74" s="78">
        <f t="shared" si="12"/>
        <v>0.023506509434700805</v>
      </c>
      <c r="J74" s="51">
        <f t="shared" si="13"/>
        <v>543</v>
      </c>
    </row>
    <row r="75" spans="1:10" ht="15">
      <c r="A75" s="87">
        <v>84</v>
      </c>
      <c r="B75" s="86" t="s">
        <v>75</v>
      </c>
      <c r="C75" s="52">
        <v>2415</v>
      </c>
      <c r="D75" s="52">
        <v>8663</v>
      </c>
      <c r="E75" s="52">
        <v>10531</v>
      </c>
      <c r="F75" s="76">
        <f t="shared" si="9"/>
        <v>0.0027361064200161086</v>
      </c>
      <c r="G75" s="76">
        <f t="shared" si="10"/>
        <v>3.360662525879917</v>
      </c>
      <c r="H75" s="52">
        <f t="shared" si="11"/>
        <v>8116</v>
      </c>
      <c r="I75" s="78">
        <f t="shared" si="12"/>
        <v>0.02117882222158434</v>
      </c>
      <c r="J75" s="51">
        <f t="shared" si="13"/>
        <v>1868</v>
      </c>
    </row>
    <row r="76" spans="1:10" ht="15">
      <c r="A76" s="87">
        <v>85</v>
      </c>
      <c r="B76" s="86" t="s">
        <v>76</v>
      </c>
      <c r="C76" s="52">
        <v>322536</v>
      </c>
      <c r="D76" s="52">
        <v>381805</v>
      </c>
      <c r="E76" s="52">
        <v>408643</v>
      </c>
      <c r="F76" s="76">
        <f t="shared" si="9"/>
        <v>0.10617137363922159</v>
      </c>
      <c r="G76" s="76">
        <f t="shared" si="10"/>
        <v>0.266968648460947</v>
      </c>
      <c r="H76" s="52">
        <f t="shared" si="11"/>
        <v>86107</v>
      </c>
      <c r="I76" s="78">
        <f t="shared" si="12"/>
        <v>0.2246974919953133</v>
      </c>
      <c r="J76" s="51">
        <f t="shared" si="13"/>
        <v>26838</v>
      </c>
    </row>
    <row r="77" spans="1:10" ht="15">
      <c r="A77" s="87">
        <v>86</v>
      </c>
      <c r="B77" s="86" t="s">
        <v>77</v>
      </c>
      <c r="C77" s="52">
        <v>161075</v>
      </c>
      <c r="D77" s="52">
        <v>174754</v>
      </c>
      <c r="E77" s="52">
        <v>175183</v>
      </c>
      <c r="F77" s="76">
        <f t="shared" si="9"/>
        <v>0.04551508223128686</v>
      </c>
      <c r="G77" s="76">
        <f t="shared" si="10"/>
        <v>0.0875865280148999</v>
      </c>
      <c r="H77" s="52">
        <f t="shared" si="11"/>
        <v>14108</v>
      </c>
      <c r="I77" s="78">
        <f t="shared" si="12"/>
        <v>0.036815034980546064</v>
      </c>
      <c r="J77" s="51">
        <f t="shared" si="13"/>
        <v>429</v>
      </c>
    </row>
    <row r="78" spans="1:10" ht="15">
      <c r="A78" s="87">
        <v>87</v>
      </c>
      <c r="B78" s="86" t="s">
        <v>78</v>
      </c>
      <c r="C78" s="51">
        <v>12502</v>
      </c>
      <c r="D78" s="52">
        <v>15644</v>
      </c>
      <c r="E78" s="51">
        <v>15732</v>
      </c>
      <c r="F78" s="76">
        <f t="shared" si="9"/>
        <v>0.004087401595260984</v>
      </c>
      <c r="G78" s="76">
        <f t="shared" si="10"/>
        <v>0.25835866261398177</v>
      </c>
      <c r="H78" s="52">
        <f t="shared" si="11"/>
        <v>3230</v>
      </c>
      <c r="I78" s="78">
        <f t="shared" si="12"/>
        <v>0.008428732845702</v>
      </c>
      <c r="J78" s="51">
        <f t="shared" si="13"/>
        <v>88</v>
      </c>
    </row>
    <row r="79" spans="1:10" ht="15">
      <c r="A79" s="87">
        <v>88</v>
      </c>
      <c r="B79" s="86" t="s">
        <v>79</v>
      </c>
      <c r="C79" s="51">
        <v>26771</v>
      </c>
      <c r="D79" s="52">
        <v>28403</v>
      </c>
      <c r="E79" s="51">
        <v>29075</v>
      </c>
      <c r="F79" s="76">
        <f t="shared" si="9"/>
        <v>0.00755410636805321</v>
      </c>
      <c r="G79" s="76">
        <f t="shared" si="10"/>
        <v>0.0860632774270666</v>
      </c>
      <c r="H79" s="52">
        <f t="shared" si="11"/>
        <v>2304</v>
      </c>
      <c r="I79" s="78">
        <f t="shared" si="12"/>
        <v>0.006012322128946565</v>
      </c>
      <c r="J79" s="51">
        <f t="shared" si="13"/>
        <v>672</v>
      </c>
    </row>
    <row r="80" spans="1:10" ht="15">
      <c r="A80" s="87">
        <v>90</v>
      </c>
      <c r="B80" s="86" t="s">
        <v>80</v>
      </c>
      <c r="C80" s="51">
        <v>4629</v>
      </c>
      <c r="D80" s="52">
        <v>5235</v>
      </c>
      <c r="E80" s="51">
        <v>4769</v>
      </c>
      <c r="F80" s="76">
        <f t="shared" si="9"/>
        <v>0.0012390553145054431</v>
      </c>
      <c r="G80" s="76">
        <f t="shared" si="10"/>
        <v>0.030244113199395118</v>
      </c>
      <c r="H80" s="52">
        <f t="shared" si="11"/>
        <v>140</v>
      </c>
      <c r="I80" s="78">
        <f t="shared" si="12"/>
        <v>0.00036533207380751696</v>
      </c>
      <c r="J80" s="51">
        <f t="shared" si="13"/>
        <v>-466</v>
      </c>
    </row>
    <row r="81" spans="1:10" ht="15">
      <c r="A81" s="87">
        <v>91</v>
      </c>
      <c r="B81" s="86" t="s">
        <v>81</v>
      </c>
      <c r="C81" s="51">
        <v>1059</v>
      </c>
      <c r="D81" s="52">
        <v>1098</v>
      </c>
      <c r="E81" s="51">
        <v>1186</v>
      </c>
      <c r="F81" s="76">
        <f t="shared" si="9"/>
        <v>0.00030813998804853337</v>
      </c>
      <c r="G81" s="76">
        <f t="shared" si="10"/>
        <v>0.11992445703493862</v>
      </c>
      <c r="H81" s="52">
        <f t="shared" si="11"/>
        <v>127</v>
      </c>
      <c r="I81" s="78">
        <f t="shared" si="12"/>
        <v>0.0003314083812396761</v>
      </c>
      <c r="J81" s="51">
        <f t="shared" si="13"/>
        <v>88</v>
      </c>
    </row>
    <row r="82" spans="1:10" ht="15">
      <c r="A82" s="87">
        <v>92</v>
      </c>
      <c r="B82" s="86" t="s">
        <v>82</v>
      </c>
      <c r="C82" s="51">
        <v>3246</v>
      </c>
      <c r="D82" s="52">
        <v>3151</v>
      </c>
      <c r="E82" s="51">
        <v>3049</v>
      </c>
      <c r="F82" s="76">
        <f t="shared" si="9"/>
        <v>0.0007921743874873341</v>
      </c>
      <c r="G82" s="76">
        <f t="shared" si="10"/>
        <v>-0.06069008009858287</v>
      </c>
      <c r="H82" s="52">
        <f t="shared" si="11"/>
        <v>-197</v>
      </c>
      <c r="I82" s="78">
        <f t="shared" si="12"/>
        <v>-0.0005140744181434346</v>
      </c>
      <c r="J82" s="51">
        <f t="shared" si="13"/>
        <v>-102</v>
      </c>
    </row>
    <row r="83" spans="1:10" ht="15">
      <c r="A83" s="87">
        <v>93</v>
      </c>
      <c r="B83" s="86" t="s">
        <v>83</v>
      </c>
      <c r="C83" s="51">
        <v>11737</v>
      </c>
      <c r="D83" s="52">
        <v>13465</v>
      </c>
      <c r="E83" s="51">
        <v>13289</v>
      </c>
      <c r="F83" s="76">
        <f t="shared" si="9"/>
        <v>0.0034526747901997973</v>
      </c>
      <c r="G83" s="76">
        <f t="shared" si="10"/>
        <v>0.1322314049586777</v>
      </c>
      <c r="H83" s="52">
        <f t="shared" si="11"/>
        <v>1552</v>
      </c>
      <c r="I83" s="78">
        <f t="shared" si="12"/>
        <v>0.004049966989637617</v>
      </c>
      <c r="J83" s="51">
        <f t="shared" si="13"/>
        <v>-176</v>
      </c>
    </row>
    <row r="84" spans="1:10" ht="15">
      <c r="A84" s="87">
        <v>94</v>
      </c>
      <c r="B84" s="86" t="s">
        <v>84</v>
      </c>
      <c r="C84" s="51">
        <v>17406</v>
      </c>
      <c r="D84" s="52">
        <v>17974</v>
      </c>
      <c r="E84" s="51">
        <v>18753</v>
      </c>
      <c r="F84" s="76">
        <f t="shared" si="9"/>
        <v>0.004872301176959651</v>
      </c>
      <c r="G84" s="76">
        <f t="shared" si="10"/>
        <v>0.07738710789382972</v>
      </c>
      <c r="H84" s="52">
        <f t="shared" si="11"/>
        <v>1347</v>
      </c>
      <c r="I84" s="78">
        <f t="shared" si="12"/>
        <v>0.0035150164529908954</v>
      </c>
      <c r="J84" s="51">
        <f t="shared" si="13"/>
        <v>779</v>
      </c>
    </row>
    <row r="85" spans="1:10" ht="15">
      <c r="A85" s="87">
        <v>95</v>
      </c>
      <c r="B85" s="86" t="s">
        <v>85</v>
      </c>
      <c r="C85" s="51">
        <v>13791</v>
      </c>
      <c r="D85" s="52">
        <v>13573</v>
      </c>
      <c r="E85" s="51">
        <v>13639</v>
      </c>
      <c r="F85" s="76">
        <f t="shared" si="9"/>
        <v>0.0035436098625581335</v>
      </c>
      <c r="G85" s="76">
        <f t="shared" si="10"/>
        <v>-0.011021680806322964</v>
      </c>
      <c r="H85" s="52">
        <f t="shared" si="11"/>
        <v>-152</v>
      </c>
      <c r="I85" s="78">
        <f t="shared" si="12"/>
        <v>-0.000396646251562447</v>
      </c>
      <c r="J85" s="51">
        <f t="shared" si="13"/>
        <v>66</v>
      </c>
    </row>
    <row r="86" spans="1:10" ht="15">
      <c r="A86" s="87">
        <v>96</v>
      </c>
      <c r="B86" s="86" t="s">
        <v>86</v>
      </c>
      <c r="C86" s="51">
        <v>46492</v>
      </c>
      <c r="D86" s="52">
        <v>47926</v>
      </c>
      <c r="E86" s="51">
        <v>47120</v>
      </c>
      <c r="F86" s="76">
        <f t="shared" si="9"/>
        <v>0.01224245888435657</v>
      </c>
      <c r="G86" s="76">
        <f t="shared" si="10"/>
        <v>0.01350770024950529</v>
      </c>
      <c r="H86" s="52">
        <f t="shared" si="11"/>
        <v>628</v>
      </c>
      <c r="I86" s="78">
        <f t="shared" si="12"/>
        <v>0.0016387753025080046</v>
      </c>
      <c r="J86" s="51">
        <f t="shared" si="13"/>
        <v>-806</v>
      </c>
    </row>
    <row r="87" spans="1:10" ht="15">
      <c r="A87" s="87">
        <v>97</v>
      </c>
      <c r="B87" s="86" t="s">
        <v>87</v>
      </c>
      <c r="C87" s="51">
        <v>29333</v>
      </c>
      <c r="D87" s="52">
        <v>28307</v>
      </c>
      <c r="E87" s="51">
        <v>27613</v>
      </c>
      <c r="F87" s="76">
        <f t="shared" si="9"/>
        <v>0.007174257580087817</v>
      </c>
      <c r="G87" s="76">
        <f t="shared" si="10"/>
        <v>-0.058637029966249615</v>
      </c>
      <c r="H87" s="52">
        <f t="shared" si="11"/>
        <v>-1720</v>
      </c>
      <c r="I87" s="78">
        <f t="shared" si="12"/>
        <v>-0.004488365478206637</v>
      </c>
      <c r="J87" s="51">
        <f t="shared" si="13"/>
        <v>-694</v>
      </c>
    </row>
    <row r="88" spans="1:10" ht="15">
      <c r="A88" s="87">
        <v>98</v>
      </c>
      <c r="B88" s="86" t="s">
        <v>88</v>
      </c>
      <c r="C88" s="51">
        <v>1094</v>
      </c>
      <c r="D88" s="52">
        <v>1239</v>
      </c>
      <c r="E88" s="51">
        <v>1251</v>
      </c>
      <c r="F88" s="76">
        <f t="shared" si="9"/>
        <v>0.0003250279300579386</v>
      </c>
      <c r="G88" s="76">
        <f t="shared" si="10"/>
        <v>0.14351005484460694</v>
      </c>
      <c r="H88" s="52">
        <f t="shared" si="11"/>
        <v>157</v>
      </c>
      <c r="I88" s="78">
        <f t="shared" si="12"/>
        <v>0.00040969382562700116</v>
      </c>
      <c r="J88" s="51">
        <f t="shared" si="13"/>
        <v>12</v>
      </c>
    </row>
    <row r="89" spans="1:10" ht="15" thickBot="1">
      <c r="A89" s="87">
        <v>99</v>
      </c>
      <c r="B89" s="86" t="s">
        <v>89</v>
      </c>
      <c r="C89" s="51">
        <v>1583</v>
      </c>
      <c r="D89" s="52">
        <v>1728</v>
      </c>
      <c r="E89" s="51">
        <v>1740</v>
      </c>
      <c r="F89" s="76">
        <f t="shared" si="9"/>
        <v>0.00045207721686715683</v>
      </c>
      <c r="G89" s="76">
        <f t="shared" si="10"/>
        <v>0.09917877447883765</v>
      </c>
      <c r="H89" s="52">
        <f t="shared" si="11"/>
        <v>157</v>
      </c>
      <c r="I89" s="78">
        <f t="shared" si="12"/>
        <v>0.00040969382562700116</v>
      </c>
      <c r="J89" s="51">
        <f t="shared" si="13"/>
        <v>12</v>
      </c>
    </row>
    <row r="90" spans="1:10" s="12" customFormat="1" ht="15" thickBot="1">
      <c r="A90" s="153" t="s">
        <v>90</v>
      </c>
      <c r="B90" s="154"/>
      <c r="C90" s="80">
        <v>3465687</v>
      </c>
      <c r="D90" s="79">
        <v>3806289</v>
      </c>
      <c r="E90" s="80">
        <v>3848900</v>
      </c>
      <c r="F90" s="81">
        <f t="shared" si="9"/>
        <v>1</v>
      </c>
      <c r="G90" s="81">
        <f t="shared" si="10"/>
        <v>0.11057345917274122</v>
      </c>
      <c r="H90" s="79">
        <f t="shared" si="11"/>
        <v>383213</v>
      </c>
      <c r="I90" s="82">
        <f t="shared" si="12"/>
        <v>1</v>
      </c>
      <c r="J90" s="80">
        <f t="shared" si="13"/>
        <v>42611</v>
      </c>
    </row>
    <row r="91" spans="3:9" s="10" customFormat="1" ht="15">
      <c r="C91" s="20"/>
      <c r="D91" s="9"/>
      <c r="E91" s="9"/>
      <c r="H91" s="21"/>
      <c r="I91" s="21"/>
    </row>
    <row r="92" spans="3:5" ht="15">
      <c r="C92" s="9"/>
      <c r="D92" s="9"/>
      <c r="E92" s="9"/>
    </row>
  </sheetData>
  <mergeCells count="1">
    <mergeCell ref="A90:B90"/>
  </mergeCells>
  <printOptions/>
  <pageMargins left="0.7" right="0.7" top="0.75" bottom="0.75" header="0.3" footer="0.3"/>
  <pageSetup horizontalDpi="600" verticalDpi="600" orientation="portrait" paperSize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M27"/>
  <sheetViews>
    <sheetView workbookViewId="0" topLeftCell="A1">
      <pane ySplit="1" topLeftCell="A23" activePane="bottomLeft" state="frozen"/>
      <selection pane="bottomLeft" activeCell="C28" sqref="C28"/>
    </sheetView>
  </sheetViews>
  <sheetFormatPr defaultColWidth="8.8515625" defaultRowHeight="15"/>
  <cols>
    <col min="1" max="1" width="13.7109375" style="8" bestFit="1" customWidth="1"/>
    <col min="2" max="2" width="34.421875" style="8" bestFit="1" customWidth="1"/>
    <col min="3" max="3" width="12.00390625" style="8" customWidth="1"/>
    <col min="4" max="4" width="12.00390625" style="8" bestFit="1" customWidth="1"/>
    <col min="5" max="5" width="12.00390625" style="8" customWidth="1"/>
    <col min="6" max="6" width="22.57421875" style="8" customWidth="1"/>
    <col min="7" max="7" width="28.421875" style="8" customWidth="1"/>
    <col min="8" max="8" width="26.7109375" style="8" customWidth="1"/>
    <col min="9" max="9" width="20.28125" style="8" customWidth="1"/>
    <col min="10" max="10" width="29.00390625" style="8" customWidth="1"/>
    <col min="11" max="11" width="8.8515625" style="8" customWidth="1"/>
    <col min="12" max="12" width="33.28125" style="8" bestFit="1" customWidth="1"/>
    <col min="13" max="16384" width="8.8515625" style="8" customWidth="1"/>
  </cols>
  <sheetData>
    <row r="1" spans="1:10" ht="44" thickBot="1">
      <c r="A1" s="16" t="s">
        <v>1</v>
      </c>
      <c r="B1" s="7" t="s">
        <v>91</v>
      </c>
      <c r="C1" s="4">
        <v>41944</v>
      </c>
      <c r="D1" s="4">
        <v>42278</v>
      </c>
      <c r="E1" s="4">
        <v>42309</v>
      </c>
      <c r="F1" s="1" t="s">
        <v>304</v>
      </c>
      <c r="G1" s="1" t="s">
        <v>288</v>
      </c>
      <c r="H1" s="1" t="s">
        <v>289</v>
      </c>
      <c r="I1" s="1" t="s">
        <v>290</v>
      </c>
      <c r="J1" s="31" t="s">
        <v>291</v>
      </c>
    </row>
    <row r="2" spans="1:13" ht="15">
      <c r="A2" s="88">
        <v>10</v>
      </c>
      <c r="B2" s="84" t="s">
        <v>10</v>
      </c>
      <c r="C2" s="73">
        <v>121680</v>
      </c>
      <c r="D2" s="73">
        <v>132835</v>
      </c>
      <c r="E2" s="109">
        <v>132080</v>
      </c>
      <c r="F2" s="75">
        <f aca="true" t="shared" si="0" ref="F2:F26">E2/$E$26</f>
        <v>0.1553222690128075</v>
      </c>
      <c r="G2" s="75">
        <f aca="true" t="shared" si="1" ref="G2:G26">(E2-C2)/C2</f>
        <v>0.08547008547008547</v>
      </c>
      <c r="H2" s="73">
        <f aca="true" t="shared" si="2" ref="H2:H26">E2-C2</f>
        <v>10400</v>
      </c>
      <c r="I2" s="77">
        <f>H2/$H$26</f>
        <v>0.4673737192162502</v>
      </c>
      <c r="J2" s="74">
        <f>E2-D2</f>
        <v>-755</v>
      </c>
      <c r="L2" s="3"/>
      <c r="M2" s="11"/>
    </row>
    <row r="3" spans="1:13" ht="15">
      <c r="A3" s="87">
        <v>11</v>
      </c>
      <c r="B3" s="86" t="s">
        <v>11</v>
      </c>
      <c r="C3" s="52">
        <v>2325</v>
      </c>
      <c r="D3" s="52">
        <v>2679</v>
      </c>
      <c r="E3" s="110">
        <v>2639</v>
      </c>
      <c r="F3" s="76">
        <f t="shared" si="0"/>
        <v>0.003103387855275583</v>
      </c>
      <c r="G3" s="76">
        <f t="shared" si="1"/>
        <v>0.1350537634408602</v>
      </c>
      <c r="H3" s="52">
        <f t="shared" si="2"/>
        <v>314</v>
      </c>
      <c r="I3" s="78">
        <f aca="true" t="shared" si="3" ref="I3:I26">H3/$H$26</f>
        <v>0.014111091137875247</v>
      </c>
      <c r="J3" s="51">
        <f aca="true" t="shared" si="4" ref="J3:J26">E3-D3</f>
        <v>-40</v>
      </c>
      <c r="L3" s="3"/>
      <c r="M3" s="11"/>
    </row>
    <row r="4" spans="1:13" ht="15">
      <c r="A4" s="87">
        <v>12</v>
      </c>
      <c r="B4" s="86" t="s">
        <v>12</v>
      </c>
      <c r="C4" s="52">
        <v>446</v>
      </c>
      <c r="D4" s="52">
        <v>483</v>
      </c>
      <c r="E4" s="110">
        <v>458</v>
      </c>
      <c r="F4" s="76">
        <f t="shared" si="0"/>
        <v>0.0005385947850383543</v>
      </c>
      <c r="G4" s="76">
        <f t="shared" si="1"/>
        <v>0.026905829596412557</v>
      </c>
      <c r="H4" s="52">
        <f t="shared" si="2"/>
        <v>12</v>
      </c>
      <c r="I4" s="78">
        <f t="shared" si="3"/>
        <v>0.0005392773683264426</v>
      </c>
      <c r="J4" s="51">
        <f t="shared" si="4"/>
        <v>-25</v>
      </c>
      <c r="L4" s="3"/>
      <c r="M4" s="11"/>
    </row>
    <row r="5" spans="1:13" ht="15">
      <c r="A5" s="87">
        <v>13</v>
      </c>
      <c r="B5" s="86" t="s">
        <v>13</v>
      </c>
      <c r="C5" s="52">
        <v>125609</v>
      </c>
      <c r="D5" s="52">
        <v>119594</v>
      </c>
      <c r="E5" s="110">
        <v>121340</v>
      </c>
      <c r="F5" s="76">
        <f t="shared" si="0"/>
        <v>0.14269233890077274</v>
      </c>
      <c r="G5" s="76">
        <f t="shared" si="1"/>
        <v>-0.03398641817067248</v>
      </c>
      <c r="H5" s="52">
        <f t="shared" si="2"/>
        <v>-4269</v>
      </c>
      <c r="I5" s="78">
        <f t="shared" si="3"/>
        <v>-0.19184792378213195</v>
      </c>
      <c r="J5" s="51">
        <f t="shared" si="4"/>
        <v>1746</v>
      </c>
      <c r="L5" s="3"/>
      <c r="M5" s="11"/>
    </row>
    <row r="6" spans="1:13" ht="15">
      <c r="A6" s="87">
        <v>14</v>
      </c>
      <c r="B6" s="86" t="s">
        <v>14</v>
      </c>
      <c r="C6" s="52">
        <v>239259</v>
      </c>
      <c r="D6" s="52">
        <v>233873</v>
      </c>
      <c r="E6" s="110">
        <v>237577</v>
      </c>
      <c r="F6" s="76">
        <f t="shared" si="0"/>
        <v>0.27938369704160937</v>
      </c>
      <c r="G6" s="76">
        <f t="shared" si="1"/>
        <v>-0.007030038577441183</v>
      </c>
      <c r="H6" s="52">
        <f t="shared" si="2"/>
        <v>-1682</v>
      </c>
      <c r="I6" s="78">
        <f t="shared" si="3"/>
        <v>-0.0755887111270897</v>
      </c>
      <c r="J6" s="51">
        <f t="shared" si="4"/>
        <v>3704</v>
      </c>
      <c r="L6" s="3"/>
      <c r="M6" s="11"/>
    </row>
    <row r="7" spans="1:13" ht="15">
      <c r="A7" s="87">
        <v>15</v>
      </c>
      <c r="B7" s="86" t="s">
        <v>15</v>
      </c>
      <c r="C7" s="52">
        <v>12779</v>
      </c>
      <c r="D7" s="52">
        <v>12585</v>
      </c>
      <c r="E7" s="110">
        <v>12774</v>
      </c>
      <c r="F7" s="76">
        <f t="shared" si="0"/>
        <v>0.015021855423755323</v>
      </c>
      <c r="G7" s="76">
        <f t="shared" si="1"/>
        <v>-0.0003912669222943892</v>
      </c>
      <c r="H7" s="52">
        <f t="shared" si="2"/>
        <v>-5</v>
      </c>
      <c r="I7" s="78">
        <f t="shared" si="3"/>
        <v>-0.00022469890346935107</v>
      </c>
      <c r="J7" s="51">
        <f t="shared" si="4"/>
        <v>189</v>
      </c>
      <c r="L7" s="3"/>
      <c r="M7" s="11"/>
    </row>
    <row r="8" spans="1:13" ht="15">
      <c r="A8" s="87">
        <v>16</v>
      </c>
      <c r="B8" s="86" t="s">
        <v>16</v>
      </c>
      <c r="C8" s="52">
        <v>9998</v>
      </c>
      <c r="D8" s="52">
        <v>8028</v>
      </c>
      <c r="E8" s="110">
        <v>8158</v>
      </c>
      <c r="F8" s="76">
        <f t="shared" si="0"/>
        <v>0.00959357261210239</v>
      </c>
      <c r="G8" s="76">
        <f t="shared" si="1"/>
        <v>-0.1840368073614723</v>
      </c>
      <c r="H8" s="52">
        <f t="shared" si="2"/>
        <v>-1840</v>
      </c>
      <c r="I8" s="78">
        <f t="shared" si="3"/>
        <v>-0.0826891964767212</v>
      </c>
      <c r="J8" s="51">
        <f t="shared" si="4"/>
        <v>130</v>
      </c>
      <c r="L8" s="3"/>
      <c r="M8" s="11"/>
    </row>
    <row r="9" spans="1:13" ht="15">
      <c r="A9" s="87">
        <v>17</v>
      </c>
      <c r="B9" s="86" t="s">
        <v>17</v>
      </c>
      <c r="C9" s="52">
        <v>9132</v>
      </c>
      <c r="D9" s="52">
        <v>9239</v>
      </c>
      <c r="E9" s="110">
        <v>9364</v>
      </c>
      <c r="F9" s="76">
        <f t="shared" si="0"/>
        <v>0.011011793814626964</v>
      </c>
      <c r="G9" s="76">
        <f t="shared" si="1"/>
        <v>0.025405168637757335</v>
      </c>
      <c r="H9" s="52">
        <f t="shared" si="2"/>
        <v>232</v>
      </c>
      <c r="I9" s="78">
        <f t="shared" si="3"/>
        <v>0.010426029120977889</v>
      </c>
      <c r="J9" s="51">
        <f t="shared" si="4"/>
        <v>125</v>
      </c>
      <c r="L9" s="3"/>
      <c r="M9" s="11"/>
    </row>
    <row r="10" spans="1:13" ht="15">
      <c r="A10" s="87">
        <v>18</v>
      </c>
      <c r="B10" s="86" t="s">
        <v>18</v>
      </c>
      <c r="C10" s="52">
        <v>14997</v>
      </c>
      <c r="D10" s="52">
        <v>13767</v>
      </c>
      <c r="E10" s="110">
        <v>13725</v>
      </c>
      <c r="F10" s="76">
        <f t="shared" si="0"/>
        <v>0.016140203983955048</v>
      </c>
      <c r="G10" s="76">
        <f t="shared" si="1"/>
        <v>-0.08481696339267854</v>
      </c>
      <c r="H10" s="52">
        <f t="shared" si="2"/>
        <v>-1272</v>
      </c>
      <c r="I10" s="78">
        <f t="shared" si="3"/>
        <v>-0.05716340104260291</v>
      </c>
      <c r="J10" s="51">
        <f t="shared" si="4"/>
        <v>-42</v>
      </c>
      <c r="L10" s="3"/>
      <c r="M10" s="11"/>
    </row>
    <row r="11" spans="1:13" ht="15">
      <c r="A11" s="87">
        <v>19</v>
      </c>
      <c r="B11" s="86" t="s">
        <v>19</v>
      </c>
      <c r="C11" s="52">
        <v>952</v>
      </c>
      <c r="D11" s="52">
        <v>957</v>
      </c>
      <c r="E11" s="110">
        <v>970</v>
      </c>
      <c r="F11" s="76">
        <f t="shared" si="0"/>
        <v>0.001140692011980794</v>
      </c>
      <c r="G11" s="76">
        <f t="shared" si="1"/>
        <v>0.018907563025210083</v>
      </c>
      <c r="H11" s="52">
        <f t="shared" si="2"/>
        <v>18</v>
      </c>
      <c r="I11" s="78">
        <f t="shared" si="3"/>
        <v>0.0008089160524896639</v>
      </c>
      <c r="J11" s="51">
        <f t="shared" si="4"/>
        <v>13</v>
      </c>
      <c r="L11" s="3"/>
      <c r="M11" s="11"/>
    </row>
    <row r="12" spans="1:10" ht="15">
      <c r="A12" s="87">
        <v>20</v>
      </c>
      <c r="B12" s="86" t="s">
        <v>20</v>
      </c>
      <c r="C12" s="52">
        <v>16522</v>
      </c>
      <c r="D12" s="52">
        <v>16847</v>
      </c>
      <c r="E12" s="110">
        <v>17146</v>
      </c>
      <c r="F12" s="76">
        <f t="shared" si="0"/>
        <v>0.020163201275693498</v>
      </c>
      <c r="G12" s="76">
        <f t="shared" si="1"/>
        <v>0.03776782471855707</v>
      </c>
      <c r="H12" s="52">
        <f t="shared" si="2"/>
        <v>624</v>
      </c>
      <c r="I12" s="78">
        <f t="shared" si="3"/>
        <v>0.028042423152975015</v>
      </c>
      <c r="J12" s="51">
        <f t="shared" si="4"/>
        <v>299</v>
      </c>
    </row>
    <row r="13" spans="1:10" ht="15">
      <c r="A13" s="87">
        <v>21</v>
      </c>
      <c r="B13" s="86" t="s">
        <v>21</v>
      </c>
      <c r="C13" s="52">
        <v>6598</v>
      </c>
      <c r="D13" s="52">
        <v>7143</v>
      </c>
      <c r="E13" s="110">
        <v>7252</v>
      </c>
      <c r="F13" s="76">
        <f t="shared" si="0"/>
        <v>0.0085281427534894</v>
      </c>
      <c r="G13" s="76">
        <f t="shared" si="1"/>
        <v>0.09912094574113367</v>
      </c>
      <c r="H13" s="52">
        <f t="shared" si="2"/>
        <v>654</v>
      </c>
      <c r="I13" s="78">
        <f t="shared" si="3"/>
        <v>0.02939061657379112</v>
      </c>
      <c r="J13" s="51">
        <f t="shared" si="4"/>
        <v>109</v>
      </c>
    </row>
    <row r="14" spans="1:10" ht="15">
      <c r="A14" s="87">
        <v>22</v>
      </c>
      <c r="B14" s="86" t="s">
        <v>22</v>
      </c>
      <c r="C14" s="52">
        <v>36612</v>
      </c>
      <c r="D14" s="52">
        <v>39977</v>
      </c>
      <c r="E14" s="110">
        <v>40604</v>
      </c>
      <c r="F14" s="76">
        <f t="shared" si="0"/>
        <v>0.04774913242728676</v>
      </c>
      <c r="G14" s="76">
        <f t="shared" si="1"/>
        <v>0.10903528897629193</v>
      </c>
      <c r="H14" s="52">
        <f t="shared" si="2"/>
        <v>3992</v>
      </c>
      <c r="I14" s="78">
        <f t="shared" si="3"/>
        <v>0.1793996045299299</v>
      </c>
      <c r="J14" s="51">
        <f t="shared" si="4"/>
        <v>627</v>
      </c>
    </row>
    <row r="15" spans="1:10" ht="15">
      <c r="A15" s="87">
        <v>23</v>
      </c>
      <c r="B15" s="86" t="s">
        <v>23</v>
      </c>
      <c r="C15" s="52">
        <v>27042</v>
      </c>
      <c r="D15" s="52">
        <v>29028</v>
      </c>
      <c r="E15" s="110">
        <v>28890</v>
      </c>
      <c r="F15" s="76">
        <f t="shared" si="0"/>
        <v>0.03397380641868571</v>
      </c>
      <c r="G15" s="76">
        <f t="shared" si="1"/>
        <v>0.06833814067006878</v>
      </c>
      <c r="H15" s="52">
        <f t="shared" si="2"/>
        <v>1848</v>
      </c>
      <c r="I15" s="78">
        <f t="shared" si="3"/>
        <v>0.08304871472227215</v>
      </c>
      <c r="J15" s="51">
        <f t="shared" si="4"/>
        <v>-138</v>
      </c>
    </row>
    <row r="16" spans="1:13" ht="15">
      <c r="A16" s="87">
        <v>24</v>
      </c>
      <c r="B16" s="86" t="s">
        <v>24</v>
      </c>
      <c r="C16" s="52">
        <v>11653</v>
      </c>
      <c r="D16" s="52">
        <v>11326</v>
      </c>
      <c r="E16" s="110">
        <v>11393</v>
      </c>
      <c r="F16" s="76">
        <f t="shared" si="0"/>
        <v>0.013397839270615657</v>
      </c>
      <c r="G16" s="76">
        <f t="shared" si="1"/>
        <v>-0.022311851025487</v>
      </c>
      <c r="H16" s="52">
        <f t="shared" si="2"/>
        <v>-260</v>
      </c>
      <c r="I16" s="78">
        <f t="shared" si="3"/>
        <v>-0.011684342980406255</v>
      </c>
      <c r="J16" s="51">
        <f t="shared" si="4"/>
        <v>67</v>
      </c>
      <c r="L16" s="12"/>
      <c r="M16" s="12"/>
    </row>
    <row r="17" spans="1:10" ht="15">
      <c r="A17" s="87">
        <v>25</v>
      </c>
      <c r="B17" s="86" t="s">
        <v>25</v>
      </c>
      <c r="C17" s="52">
        <v>52276</v>
      </c>
      <c r="D17" s="52">
        <v>55208</v>
      </c>
      <c r="E17" s="110">
        <v>55583</v>
      </c>
      <c r="F17" s="76">
        <f t="shared" si="0"/>
        <v>0.06536400422879224</v>
      </c>
      <c r="G17" s="76">
        <f t="shared" si="1"/>
        <v>0.06326038717575944</v>
      </c>
      <c r="H17" s="52">
        <f t="shared" si="2"/>
        <v>3307</v>
      </c>
      <c r="I17" s="78">
        <f t="shared" si="3"/>
        <v>0.1486158547546288</v>
      </c>
      <c r="J17" s="51">
        <f t="shared" si="4"/>
        <v>375</v>
      </c>
    </row>
    <row r="18" spans="1:10" ht="15">
      <c r="A18" s="87">
        <v>26</v>
      </c>
      <c r="B18" s="86" t="s">
        <v>26</v>
      </c>
      <c r="C18" s="52">
        <v>11206</v>
      </c>
      <c r="D18" s="52">
        <v>11098</v>
      </c>
      <c r="E18" s="110">
        <v>11208</v>
      </c>
      <c r="F18" s="76">
        <f t="shared" si="0"/>
        <v>0.013180284608536845</v>
      </c>
      <c r="G18" s="76">
        <f t="shared" si="1"/>
        <v>0.0001784758165268606</v>
      </c>
      <c r="H18" s="52">
        <f t="shared" si="2"/>
        <v>2</v>
      </c>
      <c r="I18" s="78">
        <f t="shared" si="3"/>
        <v>8.987956138774042E-05</v>
      </c>
      <c r="J18" s="51">
        <f t="shared" si="4"/>
        <v>110</v>
      </c>
    </row>
    <row r="19" spans="1:10" ht="15">
      <c r="A19" s="87">
        <v>27</v>
      </c>
      <c r="B19" s="86" t="s">
        <v>27</v>
      </c>
      <c r="C19" s="52">
        <v>26249</v>
      </c>
      <c r="D19" s="52">
        <v>28807</v>
      </c>
      <c r="E19" s="110">
        <v>28824</v>
      </c>
      <c r="F19" s="76">
        <f t="shared" si="0"/>
        <v>0.03389619232302516</v>
      </c>
      <c r="G19" s="76">
        <f t="shared" si="1"/>
        <v>0.09809897519905521</v>
      </c>
      <c r="H19" s="52">
        <f t="shared" si="2"/>
        <v>2575</v>
      </c>
      <c r="I19" s="78">
        <f t="shared" si="3"/>
        <v>0.1157199352867158</v>
      </c>
      <c r="J19" s="51">
        <f t="shared" si="4"/>
        <v>17</v>
      </c>
    </row>
    <row r="20" spans="1:10" ht="15">
      <c r="A20" s="87">
        <v>28</v>
      </c>
      <c r="B20" s="86" t="s">
        <v>28</v>
      </c>
      <c r="C20" s="52">
        <v>16219</v>
      </c>
      <c r="D20" s="52">
        <v>18797</v>
      </c>
      <c r="E20" s="110">
        <v>18852</v>
      </c>
      <c r="F20" s="76">
        <f t="shared" si="0"/>
        <v>0.02216940805140405</v>
      </c>
      <c r="G20" s="76">
        <f t="shared" si="1"/>
        <v>0.1623404648868611</v>
      </c>
      <c r="H20" s="52">
        <f t="shared" si="2"/>
        <v>2633</v>
      </c>
      <c r="I20" s="78">
        <f t="shared" si="3"/>
        <v>0.11832644256696027</v>
      </c>
      <c r="J20" s="51">
        <f t="shared" si="4"/>
        <v>55</v>
      </c>
    </row>
    <row r="21" spans="1:10" ht="15">
      <c r="A21" s="87">
        <v>29</v>
      </c>
      <c r="B21" s="86" t="s">
        <v>29</v>
      </c>
      <c r="C21" s="52">
        <v>21885</v>
      </c>
      <c r="D21" s="52">
        <v>25363</v>
      </c>
      <c r="E21" s="110">
        <v>25823</v>
      </c>
      <c r="F21" s="76">
        <f t="shared" si="0"/>
        <v>0.03036710291276293</v>
      </c>
      <c r="G21" s="76">
        <f t="shared" si="1"/>
        <v>0.1799405985835047</v>
      </c>
      <c r="H21" s="52">
        <f t="shared" si="2"/>
        <v>3938</v>
      </c>
      <c r="I21" s="78">
        <f t="shared" si="3"/>
        <v>0.1769728563724609</v>
      </c>
      <c r="J21" s="51">
        <f t="shared" si="4"/>
        <v>460</v>
      </c>
    </row>
    <row r="22" spans="1:10" ht="15">
      <c r="A22" s="87">
        <v>30</v>
      </c>
      <c r="B22" s="86" t="s">
        <v>30</v>
      </c>
      <c r="C22" s="52">
        <v>2706</v>
      </c>
      <c r="D22" s="52">
        <v>3034</v>
      </c>
      <c r="E22" s="110">
        <v>3103</v>
      </c>
      <c r="F22" s="76">
        <f t="shared" si="0"/>
        <v>0.003649038467192169</v>
      </c>
      <c r="G22" s="76">
        <f t="shared" si="1"/>
        <v>0.1467110125646711</v>
      </c>
      <c r="H22" s="52">
        <f t="shared" si="2"/>
        <v>397</v>
      </c>
      <c r="I22" s="78">
        <f t="shared" si="3"/>
        <v>0.017841092935466474</v>
      </c>
      <c r="J22" s="51">
        <f t="shared" si="4"/>
        <v>69</v>
      </c>
    </row>
    <row r="23" spans="1:10" ht="15">
      <c r="A23" s="87">
        <v>31</v>
      </c>
      <c r="B23" s="86" t="s">
        <v>31</v>
      </c>
      <c r="C23" s="52">
        <v>20120</v>
      </c>
      <c r="D23" s="52">
        <v>21518</v>
      </c>
      <c r="E23" s="110">
        <v>21684</v>
      </c>
      <c r="F23" s="76">
        <f t="shared" si="0"/>
        <v>0.02549975833792942</v>
      </c>
      <c r="G23" s="76">
        <f t="shared" si="1"/>
        <v>0.07773359840954275</v>
      </c>
      <c r="H23" s="52">
        <f t="shared" si="2"/>
        <v>1564</v>
      </c>
      <c r="I23" s="78">
        <f t="shared" si="3"/>
        <v>0.07028581700521301</v>
      </c>
      <c r="J23" s="51">
        <f t="shared" si="4"/>
        <v>166</v>
      </c>
    </row>
    <row r="24" spans="1:10" ht="15">
      <c r="A24" s="87">
        <v>32</v>
      </c>
      <c r="B24" s="86" t="s">
        <v>32</v>
      </c>
      <c r="C24" s="52">
        <v>13797</v>
      </c>
      <c r="D24" s="52">
        <v>14956</v>
      </c>
      <c r="E24" s="110">
        <v>15292</v>
      </c>
      <c r="F24" s="76">
        <f t="shared" si="0"/>
        <v>0.0179829507703199</v>
      </c>
      <c r="G24" s="76">
        <f t="shared" si="1"/>
        <v>0.10835688917880698</v>
      </c>
      <c r="H24" s="52">
        <f t="shared" si="2"/>
        <v>1495</v>
      </c>
      <c r="I24" s="78">
        <f t="shared" si="3"/>
        <v>0.06718497213733597</v>
      </c>
      <c r="J24" s="51">
        <f t="shared" si="4"/>
        <v>336</v>
      </c>
    </row>
    <row r="25" spans="1:10" ht="15" thickBot="1">
      <c r="A25" s="87">
        <v>33</v>
      </c>
      <c r="B25" s="86" t="s">
        <v>33</v>
      </c>
      <c r="C25" s="52">
        <v>22163</v>
      </c>
      <c r="D25" s="52">
        <v>24112</v>
      </c>
      <c r="E25" s="110">
        <v>24359</v>
      </c>
      <c r="F25" s="76">
        <f t="shared" si="0"/>
        <v>0.028645481154474395</v>
      </c>
      <c r="G25" s="76">
        <f t="shared" si="1"/>
        <v>0.09908405901728105</v>
      </c>
      <c r="H25" s="52">
        <f t="shared" si="2"/>
        <v>2196</v>
      </c>
      <c r="I25" s="78">
        <f t="shared" si="3"/>
        <v>0.09868775840373899</v>
      </c>
      <c r="J25" s="51">
        <f t="shared" si="4"/>
        <v>247</v>
      </c>
    </row>
    <row r="26" spans="1:13" s="12" customFormat="1" ht="15" thickBot="1">
      <c r="A26" s="153" t="s">
        <v>255</v>
      </c>
      <c r="B26" s="158"/>
      <c r="C26" s="107">
        <v>828109</v>
      </c>
      <c r="D26" s="79">
        <v>849098</v>
      </c>
      <c r="E26" s="79">
        <v>850361</v>
      </c>
      <c r="F26" s="81">
        <f t="shared" si="0"/>
        <v>1</v>
      </c>
      <c r="G26" s="81">
        <f t="shared" si="1"/>
        <v>0.026870858787913187</v>
      </c>
      <c r="H26" s="79">
        <f t="shared" si="2"/>
        <v>22252</v>
      </c>
      <c r="I26" s="82">
        <f t="shared" si="3"/>
        <v>1</v>
      </c>
      <c r="J26" s="80">
        <f t="shared" si="4"/>
        <v>1263</v>
      </c>
      <c r="L26" s="8"/>
      <c r="M26" s="8"/>
    </row>
    <row r="27" spans="8:9" ht="15">
      <c r="H27" s="21"/>
      <c r="I27" s="21"/>
    </row>
  </sheetData>
  <mergeCells count="1">
    <mergeCell ref="A26:B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K89"/>
  <sheetViews>
    <sheetView workbookViewId="0" topLeftCell="A1">
      <selection activeCell="K88" sqref="K88"/>
    </sheetView>
  </sheetViews>
  <sheetFormatPr defaultColWidth="9.140625" defaultRowHeight="15"/>
  <cols>
    <col min="1" max="1" width="11.8515625" style="8" customWidth="1"/>
    <col min="2" max="2" width="16.421875" style="8" bestFit="1" customWidth="1"/>
    <col min="3" max="3" width="12.57421875" style="8" customWidth="1"/>
    <col min="4" max="4" width="12.57421875" style="8" bestFit="1" customWidth="1"/>
    <col min="5" max="5" width="12.57421875" style="8" customWidth="1"/>
    <col min="6" max="6" width="19.28125" style="8" customWidth="1"/>
    <col min="7" max="7" width="18.140625" style="8" customWidth="1"/>
    <col min="8" max="8" width="30.421875" style="8" customWidth="1"/>
    <col min="9" max="9" width="27.421875" style="8" customWidth="1"/>
    <col min="10" max="10" width="22.28125" style="8" customWidth="1"/>
    <col min="11" max="11" width="30.421875" style="8" customWidth="1"/>
    <col min="12" max="16384" width="9.140625" style="8" customWidth="1"/>
  </cols>
  <sheetData>
    <row r="1" spans="1:11" ht="58.5" thickBot="1">
      <c r="A1" s="33" t="s">
        <v>92</v>
      </c>
      <c r="B1" s="33" t="s">
        <v>175</v>
      </c>
      <c r="C1" s="33">
        <v>41944</v>
      </c>
      <c r="D1" s="33">
        <v>42278</v>
      </c>
      <c r="E1" s="33">
        <v>42309</v>
      </c>
      <c r="F1" s="1" t="s">
        <v>305</v>
      </c>
      <c r="G1" s="1" t="s">
        <v>283</v>
      </c>
      <c r="H1" s="1" t="s">
        <v>306</v>
      </c>
      <c r="I1" s="1" t="s">
        <v>307</v>
      </c>
      <c r="J1" s="1" t="s">
        <v>296</v>
      </c>
      <c r="K1" s="31" t="s">
        <v>308</v>
      </c>
    </row>
    <row r="2" spans="1:11" ht="15">
      <c r="A2" s="92">
        <v>1</v>
      </c>
      <c r="B2" s="93" t="s">
        <v>93</v>
      </c>
      <c r="C2" s="74">
        <v>65862</v>
      </c>
      <c r="D2" s="74">
        <v>70539</v>
      </c>
      <c r="E2" s="111">
        <v>73491</v>
      </c>
      <c r="F2" s="113">
        <f>E2/'[1]4a_İl'!E2</f>
        <v>0.2518263932673593</v>
      </c>
      <c r="G2" s="75">
        <f aca="true" t="shared" si="0" ref="G2:G65">E2/$E$83</f>
        <v>0.01909402686481852</v>
      </c>
      <c r="H2" s="75">
        <f aca="true" t="shared" si="1" ref="H2:H65">(E2-C2)/C2</f>
        <v>0.11583310558440375</v>
      </c>
      <c r="I2" s="73">
        <f aca="true" t="shared" si="2" ref="I2:I65">E2-C2</f>
        <v>7629</v>
      </c>
      <c r="J2" s="77">
        <f>I2/$I$83</f>
        <v>0.019948540140259496</v>
      </c>
      <c r="K2" s="74">
        <f aca="true" t="shared" si="3" ref="K2:K65">E2-D2</f>
        <v>2952</v>
      </c>
    </row>
    <row r="3" spans="1:11" ht="15">
      <c r="A3" s="94">
        <v>2</v>
      </c>
      <c r="B3" s="95" t="s">
        <v>94</v>
      </c>
      <c r="C3" s="51">
        <v>7519</v>
      </c>
      <c r="D3" s="51">
        <v>8061</v>
      </c>
      <c r="E3" s="112">
        <v>8738</v>
      </c>
      <c r="F3" s="114">
        <f>E3/'[1]4a_İl'!E3</f>
        <v>0.21100673734032022</v>
      </c>
      <c r="G3" s="76">
        <f t="shared" si="0"/>
        <v>0.002270259035048975</v>
      </c>
      <c r="H3" s="76">
        <f t="shared" si="1"/>
        <v>0.1621226226891874</v>
      </c>
      <c r="I3" s="52">
        <f t="shared" si="2"/>
        <v>1219</v>
      </c>
      <c r="J3" s="78">
        <f aca="true" t="shared" si="4" ref="J3:J66">I3/$I$83</f>
        <v>0.003187478100796477</v>
      </c>
      <c r="K3" s="51">
        <f t="shared" si="3"/>
        <v>677</v>
      </c>
    </row>
    <row r="4" spans="1:11" ht="15">
      <c r="A4" s="94">
        <v>3</v>
      </c>
      <c r="B4" s="95" t="s">
        <v>95</v>
      </c>
      <c r="C4" s="51">
        <v>15588</v>
      </c>
      <c r="D4" s="51">
        <v>17975</v>
      </c>
      <c r="E4" s="112">
        <v>18509</v>
      </c>
      <c r="F4" s="114">
        <f>E4/'[1]4a_İl'!E4</f>
        <v>0.20186938312538172</v>
      </c>
      <c r="G4" s="76">
        <f t="shared" si="0"/>
        <v>0.004808906440801268</v>
      </c>
      <c r="H4" s="76">
        <f t="shared" si="1"/>
        <v>0.1873877341544778</v>
      </c>
      <c r="I4" s="52">
        <f t="shared" si="2"/>
        <v>2921</v>
      </c>
      <c r="J4" s="78">
        <f t="shared" si="4"/>
        <v>0.007637919222663257</v>
      </c>
      <c r="K4" s="51">
        <f t="shared" si="3"/>
        <v>534</v>
      </c>
    </row>
    <row r="5" spans="1:11" ht="15">
      <c r="A5" s="94">
        <v>4</v>
      </c>
      <c r="B5" s="95" t="s">
        <v>96</v>
      </c>
      <c r="C5" s="51">
        <v>2544</v>
      </c>
      <c r="D5" s="51">
        <v>2505</v>
      </c>
      <c r="E5" s="112">
        <v>3212</v>
      </c>
      <c r="F5" s="114">
        <f>E5/'[1]4a_İl'!E5</f>
        <v>0.1523719165085389</v>
      </c>
      <c r="G5" s="76">
        <f t="shared" si="0"/>
        <v>0.0008345241497570735</v>
      </c>
      <c r="H5" s="76">
        <f t="shared" si="1"/>
        <v>0.26257861635220126</v>
      </c>
      <c r="I5" s="52">
        <f t="shared" si="2"/>
        <v>668</v>
      </c>
      <c r="J5" s="78">
        <f t="shared" si="4"/>
        <v>0.0017467066212732132</v>
      </c>
      <c r="K5" s="51">
        <f t="shared" si="3"/>
        <v>707</v>
      </c>
    </row>
    <row r="6" spans="1:11" ht="15">
      <c r="A6" s="94">
        <v>5</v>
      </c>
      <c r="B6" s="95" t="s">
        <v>97</v>
      </c>
      <c r="C6" s="51">
        <v>8177</v>
      </c>
      <c r="D6" s="51">
        <v>8917</v>
      </c>
      <c r="E6" s="112">
        <v>9972</v>
      </c>
      <c r="F6" s="114">
        <f>E6/'[1]4a_İl'!E6</f>
        <v>0.237961151147807</v>
      </c>
      <c r="G6" s="76">
        <f t="shared" si="0"/>
        <v>0.002590870118735223</v>
      </c>
      <c r="H6" s="76">
        <f t="shared" si="1"/>
        <v>0.2195181606946313</v>
      </c>
      <c r="I6" s="52">
        <f t="shared" si="2"/>
        <v>1795</v>
      </c>
      <c r="J6" s="78">
        <f t="shared" si="4"/>
        <v>0.0046936203371039185</v>
      </c>
      <c r="K6" s="51">
        <f t="shared" si="3"/>
        <v>1055</v>
      </c>
    </row>
    <row r="7" spans="1:11" ht="15">
      <c r="A7" s="94">
        <v>6</v>
      </c>
      <c r="B7" s="95" t="s">
        <v>98</v>
      </c>
      <c r="C7" s="51">
        <v>313832</v>
      </c>
      <c r="D7" s="51">
        <v>366686</v>
      </c>
      <c r="E7" s="112">
        <v>375050</v>
      </c>
      <c r="F7" s="114">
        <f>E7/'[1]4a_İl'!E7</f>
        <v>0.3173017213227095</v>
      </c>
      <c r="G7" s="76">
        <f t="shared" si="0"/>
        <v>0.09744342539426849</v>
      </c>
      <c r="H7" s="76">
        <f t="shared" si="1"/>
        <v>0.1950661500420607</v>
      </c>
      <c r="I7" s="52">
        <f t="shared" si="2"/>
        <v>61218</v>
      </c>
      <c r="J7" s="78">
        <f t="shared" si="4"/>
        <v>0.16007467955255025</v>
      </c>
      <c r="K7" s="51">
        <f t="shared" si="3"/>
        <v>8364</v>
      </c>
    </row>
    <row r="8" spans="1:11" ht="15">
      <c r="A8" s="94">
        <v>7</v>
      </c>
      <c r="B8" s="95" t="s">
        <v>99</v>
      </c>
      <c r="C8" s="51">
        <v>137279</v>
      </c>
      <c r="D8" s="51">
        <v>166946</v>
      </c>
      <c r="E8" s="112">
        <v>147280</v>
      </c>
      <c r="F8" s="114">
        <f>E8/'[1]4a_İl'!E8</f>
        <v>0.24880942124104005</v>
      </c>
      <c r="G8" s="76">
        <f t="shared" si="0"/>
        <v>0.03826547844838785</v>
      </c>
      <c r="H8" s="76">
        <f t="shared" si="1"/>
        <v>0.07285163790528777</v>
      </c>
      <c r="I8" s="52">
        <f t="shared" si="2"/>
        <v>10001</v>
      </c>
      <c r="J8" s="78">
        <f t="shared" si="4"/>
        <v>0.026150917543942224</v>
      </c>
      <c r="K8" s="51">
        <f t="shared" si="3"/>
        <v>-19666</v>
      </c>
    </row>
    <row r="9" spans="1:11" ht="15">
      <c r="A9" s="94">
        <v>8</v>
      </c>
      <c r="B9" s="95" t="s">
        <v>100</v>
      </c>
      <c r="C9" s="51">
        <v>4046</v>
      </c>
      <c r="D9" s="51">
        <v>5214</v>
      </c>
      <c r="E9" s="112">
        <v>5591</v>
      </c>
      <c r="F9" s="114">
        <f>E9/'[1]4a_İl'!E9</f>
        <v>0.2400291933198815</v>
      </c>
      <c r="G9" s="76">
        <f t="shared" si="0"/>
        <v>0.0014526228273013069</v>
      </c>
      <c r="H9" s="76">
        <f t="shared" si="1"/>
        <v>0.38185862580326246</v>
      </c>
      <c r="I9" s="52">
        <f t="shared" si="2"/>
        <v>1545</v>
      </c>
      <c r="J9" s="78">
        <f t="shared" si="4"/>
        <v>0.004039912769262148</v>
      </c>
      <c r="K9" s="51">
        <f t="shared" si="3"/>
        <v>377</v>
      </c>
    </row>
    <row r="10" spans="1:11" ht="15">
      <c r="A10" s="94">
        <v>9</v>
      </c>
      <c r="B10" s="95" t="s">
        <v>101</v>
      </c>
      <c r="C10" s="51">
        <v>39675</v>
      </c>
      <c r="D10" s="51">
        <v>46295</v>
      </c>
      <c r="E10" s="112">
        <v>45483</v>
      </c>
      <c r="F10" s="114">
        <f>E10/'[1]4a_İl'!E10</f>
        <v>0.28048742884981837</v>
      </c>
      <c r="G10" s="76">
        <f t="shared" si="0"/>
        <v>0.011817142560212008</v>
      </c>
      <c r="H10" s="76">
        <f t="shared" si="1"/>
        <v>0.14638941398865785</v>
      </c>
      <c r="I10" s="52">
        <f t="shared" si="2"/>
        <v>5808</v>
      </c>
      <c r="J10" s="78">
        <f t="shared" si="4"/>
        <v>0.015186934216100033</v>
      </c>
      <c r="K10" s="51">
        <f t="shared" si="3"/>
        <v>-812</v>
      </c>
    </row>
    <row r="11" spans="1:11" ht="15">
      <c r="A11" s="94">
        <v>10</v>
      </c>
      <c r="B11" s="95" t="s">
        <v>102</v>
      </c>
      <c r="C11" s="51">
        <v>38346</v>
      </c>
      <c r="D11" s="51">
        <v>44460</v>
      </c>
      <c r="E11" s="112">
        <v>44529</v>
      </c>
      <c r="F11" s="114">
        <f>E11/'[1]4a_İl'!E11</f>
        <v>0.2629468661793016</v>
      </c>
      <c r="G11" s="76">
        <f t="shared" si="0"/>
        <v>0.01156927953441243</v>
      </c>
      <c r="H11" s="76">
        <f t="shared" si="1"/>
        <v>0.16124237208574557</v>
      </c>
      <c r="I11" s="52">
        <f t="shared" si="2"/>
        <v>6183</v>
      </c>
      <c r="J11" s="78">
        <f t="shared" si="4"/>
        <v>0.01616749556786269</v>
      </c>
      <c r="K11" s="51">
        <f t="shared" si="3"/>
        <v>69</v>
      </c>
    </row>
    <row r="12" spans="1:11" ht="15">
      <c r="A12" s="94">
        <v>11</v>
      </c>
      <c r="B12" s="95" t="s">
        <v>103</v>
      </c>
      <c r="C12" s="51">
        <v>10217</v>
      </c>
      <c r="D12" s="51">
        <v>11102</v>
      </c>
      <c r="E12" s="112">
        <v>11378</v>
      </c>
      <c r="F12" s="114">
        <f>E12/'[1]4a_İl'!E12</f>
        <v>0.26319076588559137</v>
      </c>
      <c r="G12" s="76">
        <f t="shared" si="0"/>
        <v>0.002956169295123282</v>
      </c>
      <c r="H12" s="76">
        <f t="shared" si="1"/>
        <v>0.11363413917979838</v>
      </c>
      <c r="I12" s="52">
        <f t="shared" si="2"/>
        <v>1161</v>
      </c>
      <c r="J12" s="78">
        <f t="shared" si="4"/>
        <v>0.0030358179450571863</v>
      </c>
      <c r="K12" s="51">
        <f t="shared" si="3"/>
        <v>276</v>
      </c>
    </row>
    <row r="13" spans="1:11" ht="15">
      <c r="A13" s="94">
        <v>12</v>
      </c>
      <c r="B13" s="95" t="s">
        <v>104</v>
      </c>
      <c r="C13" s="51">
        <v>3330</v>
      </c>
      <c r="D13" s="51">
        <v>3396</v>
      </c>
      <c r="E13" s="112">
        <v>3417</v>
      </c>
      <c r="F13" s="114">
        <f>E13/'[1]4a_İl'!E13</f>
        <v>0.15078104315594387</v>
      </c>
      <c r="G13" s="76">
        <f t="shared" si="0"/>
        <v>0.0008877861207098132</v>
      </c>
      <c r="H13" s="76">
        <f t="shared" si="1"/>
        <v>0.026126126126126126</v>
      </c>
      <c r="I13" s="52">
        <f t="shared" si="2"/>
        <v>87</v>
      </c>
      <c r="J13" s="78">
        <f t="shared" si="4"/>
        <v>0.00022749023360893645</v>
      </c>
      <c r="K13" s="51">
        <f t="shared" si="3"/>
        <v>21</v>
      </c>
    </row>
    <row r="14" spans="1:11" ht="15">
      <c r="A14" s="94">
        <v>13</v>
      </c>
      <c r="B14" s="95" t="s">
        <v>105</v>
      </c>
      <c r="C14" s="51">
        <v>2402</v>
      </c>
      <c r="D14" s="51">
        <v>3519</v>
      </c>
      <c r="E14" s="112">
        <v>4014</v>
      </c>
      <c r="F14" s="114">
        <f>E14/'[1]4a_İl'!E14</f>
        <v>0.19890981169474728</v>
      </c>
      <c r="G14" s="76">
        <f t="shared" si="0"/>
        <v>0.0010428953727038895</v>
      </c>
      <c r="H14" s="76">
        <f t="shared" si="1"/>
        <v>0.6711074104912573</v>
      </c>
      <c r="I14" s="52">
        <f t="shared" si="2"/>
        <v>1612</v>
      </c>
      <c r="J14" s="78">
        <f t="shared" si="4"/>
        <v>0.004215106397443742</v>
      </c>
      <c r="K14" s="51">
        <f t="shared" si="3"/>
        <v>495</v>
      </c>
    </row>
    <row r="15" spans="1:11" ht="15">
      <c r="A15" s="94">
        <v>14</v>
      </c>
      <c r="B15" s="95" t="s">
        <v>106</v>
      </c>
      <c r="C15" s="51">
        <v>15394</v>
      </c>
      <c r="D15" s="51">
        <v>17259</v>
      </c>
      <c r="E15" s="112">
        <v>17854</v>
      </c>
      <c r="F15" s="114">
        <f>E15/'[1]4a_İl'!E15</f>
        <v>0.3021646047353902</v>
      </c>
      <c r="G15" s="76">
        <f t="shared" si="0"/>
        <v>0.0046387279482449535</v>
      </c>
      <c r="H15" s="76">
        <f t="shared" si="1"/>
        <v>0.15980252046251786</v>
      </c>
      <c r="I15" s="52">
        <f t="shared" si="2"/>
        <v>2460</v>
      </c>
      <c r="J15" s="78">
        <f t="shared" si="4"/>
        <v>0.006432482467563031</v>
      </c>
      <c r="K15" s="51">
        <f t="shared" si="3"/>
        <v>595</v>
      </c>
    </row>
    <row r="16" spans="1:11" ht="15">
      <c r="A16" s="94">
        <v>15</v>
      </c>
      <c r="B16" s="95" t="s">
        <v>107</v>
      </c>
      <c r="C16" s="51">
        <v>7750</v>
      </c>
      <c r="D16" s="51">
        <v>8944</v>
      </c>
      <c r="E16" s="112">
        <v>9882</v>
      </c>
      <c r="F16" s="114">
        <f>E16/'[1]4a_İl'!E16</f>
        <v>0.26496849443625153</v>
      </c>
      <c r="G16" s="76">
        <f t="shared" si="0"/>
        <v>0.002567486814414508</v>
      </c>
      <c r="H16" s="76">
        <f t="shared" si="1"/>
        <v>0.2750967741935484</v>
      </c>
      <c r="I16" s="52">
        <f t="shared" si="2"/>
        <v>2132</v>
      </c>
      <c r="J16" s="78">
        <f t="shared" si="4"/>
        <v>0.005574818138554627</v>
      </c>
      <c r="K16" s="51">
        <f t="shared" si="3"/>
        <v>938</v>
      </c>
    </row>
    <row r="17" spans="1:11" ht="15">
      <c r="A17" s="94">
        <v>16</v>
      </c>
      <c r="B17" s="95" t="s">
        <v>108</v>
      </c>
      <c r="C17" s="51">
        <v>181729</v>
      </c>
      <c r="D17" s="51">
        <v>207468</v>
      </c>
      <c r="E17" s="112">
        <v>207157</v>
      </c>
      <c r="F17" s="114">
        <f>E17/'[1]4a_İl'!E17</f>
        <v>0.320676966992209</v>
      </c>
      <c r="G17" s="76">
        <f t="shared" si="0"/>
        <v>0.053822390812959545</v>
      </c>
      <c r="H17" s="76">
        <f t="shared" si="1"/>
        <v>0.139922632051021</v>
      </c>
      <c r="I17" s="52">
        <f t="shared" si="2"/>
        <v>25428</v>
      </c>
      <c r="J17" s="78">
        <f t="shared" si="4"/>
        <v>0.06648990414032226</v>
      </c>
      <c r="K17" s="51">
        <f t="shared" si="3"/>
        <v>-311</v>
      </c>
    </row>
    <row r="18" spans="1:11" ht="15">
      <c r="A18" s="94">
        <v>17</v>
      </c>
      <c r="B18" s="95" t="s">
        <v>109</v>
      </c>
      <c r="C18" s="51">
        <v>18631</v>
      </c>
      <c r="D18" s="51">
        <v>22276</v>
      </c>
      <c r="E18" s="112">
        <v>22946</v>
      </c>
      <c r="F18" s="114">
        <f>E18/'[1]4a_İl'!E18</f>
        <v>0.27264409881061297</v>
      </c>
      <c r="G18" s="76">
        <f t="shared" si="0"/>
        <v>0.005961703343812518</v>
      </c>
      <c r="H18" s="76">
        <f t="shared" si="1"/>
        <v>0.23160324190864687</v>
      </c>
      <c r="I18" s="52">
        <f t="shared" si="2"/>
        <v>4315</v>
      </c>
      <c r="J18" s="78">
        <f t="shared" si="4"/>
        <v>0.011282992620948975</v>
      </c>
      <c r="K18" s="51">
        <f t="shared" si="3"/>
        <v>670</v>
      </c>
    </row>
    <row r="19" spans="1:11" ht="15">
      <c r="A19" s="94">
        <v>18</v>
      </c>
      <c r="B19" s="95" t="s">
        <v>110</v>
      </c>
      <c r="C19" s="51">
        <v>5369</v>
      </c>
      <c r="D19" s="51">
        <v>5950</v>
      </c>
      <c r="E19" s="112">
        <v>6431</v>
      </c>
      <c r="F19" s="114">
        <f>E19/'[1]4a_İl'!E19</f>
        <v>0.2700398908251102</v>
      </c>
      <c r="G19" s="76">
        <f t="shared" si="0"/>
        <v>0.0016708670009613136</v>
      </c>
      <c r="H19" s="76">
        <f t="shared" si="1"/>
        <v>0.1978021978021978</v>
      </c>
      <c r="I19" s="52">
        <f t="shared" si="2"/>
        <v>1062</v>
      </c>
      <c r="J19" s="78">
        <f t="shared" si="4"/>
        <v>0.0027769497481918448</v>
      </c>
      <c r="K19" s="51">
        <f t="shared" si="3"/>
        <v>481</v>
      </c>
    </row>
    <row r="20" spans="1:11" ht="15">
      <c r="A20" s="94">
        <v>19</v>
      </c>
      <c r="B20" s="95" t="s">
        <v>111</v>
      </c>
      <c r="C20" s="51">
        <v>12182</v>
      </c>
      <c r="D20" s="51">
        <v>13757</v>
      </c>
      <c r="E20" s="112">
        <v>14998</v>
      </c>
      <c r="F20" s="114">
        <f>E20/'[1]4a_İl'!E20</f>
        <v>0.2701660842310048</v>
      </c>
      <c r="G20" s="76">
        <f t="shared" si="0"/>
        <v>0.0038966977578009303</v>
      </c>
      <c r="H20" s="76">
        <f t="shared" si="1"/>
        <v>0.2311607289443441</v>
      </c>
      <c r="I20" s="52">
        <f t="shared" si="2"/>
        <v>2816</v>
      </c>
      <c r="J20" s="78">
        <f t="shared" si="4"/>
        <v>0.007363362044169713</v>
      </c>
      <c r="K20" s="51">
        <f t="shared" si="3"/>
        <v>1241</v>
      </c>
    </row>
    <row r="21" spans="1:11" ht="15">
      <c r="A21" s="94">
        <v>20</v>
      </c>
      <c r="B21" s="95" t="s">
        <v>112</v>
      </c>
      <c r="C21" s="51">
        <v>59022</v>
      </c>
      <c r="D21" s="51">
        <v>62076</v>
      </c>
      <c r="E21" s="112">
        <v>62968</v>
      </c>
      <c r="F21" s="114">
        <f>E21/'[1]4a_İl'!E21</f>
        <v>0.3335328484938371</v>
      </c>
      <c r="G21" s="76">
        <f t="shared" si="0"/>
        <v>0.01635999896074203</v>
      </c>
      <c r="H21" s="76">
        <f t="shared" si="1"/>
        <v>0.06685642641726813</v>
      </c>
      <c r="I21" s="52">
        <f t="shared" si="2"/>
        <v>3946</v>
      </c>
      <c r="J21" s="78">
        <f t="shared" si="4"/>
        <v>0.01031812025081452</v>
      </c>
      <c r="K21" s="51">
        <f t="shared" si="3"/>
        <v>892</v>
      </c>
    </row>
    <row r="22" spans="1:11" ht="15">
      <c r="A22" s="94">
        <v>21</v>
      </c>
      <c r="B22" s="95" t="s">
        <v>113</v>
      </c>
      <c r="C22" s="51">
        <v>19785</v>
      </c>
      <c r="D22" s="51">
        <v>22279</v>
      </c>
      <c r="E22" s="112">
        <v>24000</v>
      </c>
      <c r="F22" s="114">
        <f>E22/'[1]4a_İl'!E22</f>
        <v>0.20468908580737052</v>
      </c>
      <c r="G22" s="76">
        <f t="shared" si="0"/>
        <v>0.006235547818857336</v>
      </c>
      <c r="H22" s="76">
        <f t="shared" si="1"/>
        <v>0.21304018195602728</v>
      </c>
      <c r="I22" s="52">
        <f t="shared" si="2"/>
        <v>4215</v>
      </c>
      <c r="J22" s="78">
        <f t="shared" si="4"/>
        <v>0.011021509593812265</v>
      </c>
      <c r="K22" s="51">
        <f t="shared" si="3"/>
        <v>1721</v>
      </c>
    </row>
    <row r="23" spans="1:11" ht="15">
      <c r="A23" s="94">
        <v>22</v>
      </c>
      <c r="B23" s="95" t="s">
        <v>114</v>
      </c>
      <c r="C23" s="51">
        <v>19120</v>
      </c>
      <c r="D23" s="51">
        <v>20563</v>
      </c>
      <c r="E23" s="112">
        <v>21158</v>
      </c>
      <c r="F23" s="114">
        <f>E23/'[1]4a_İl'!E23</f>
        <v>0.3405001770253307</v>
      </c>
      <c r="G23" s="76">
        <f t="shared" si="0"/>
        <v>0.005497155031307647</v>
      </c>
      <c r="H23" s="76">
        <f t="shared" si="1"/>
        <v>0.10658995815899582</v>
      </c>
      <c r="I23" s="52">
        <f t="shared" si="2"/>
        <v>2038</v>
      </c>
      <c r="J23" s="78">
        <f t="shared" si="4"/>
        <v>0.00532902409304612</v>
      </c>
      <c r="K23" s="51">
        <f t="shared" si="3"/>
        <v>595</v>
      </c>
    </row>
    <row r="24" spans="1:11" ht="15">
      <c r="A24" s="94">
        <v>23</v>
      </c>
      <c r="B24" s="95" t="s">
        <v>115</v>
      </c>
      <c r="C24" s="51">
        <v>9496</v>
      </c>
      <c r="D24" s="51">
        <v>10626</v>
      </c>
      <c r="E24" s="112">
        <v>11480</v>
      </c>
      <c r="F24" s="114">
        <f>E24/'[1]4a_İl'!E24</f>
        <v>0.18054856567689984</v>
      </c>
      <c r="G24" s="76">
        <f t="shared" si="0"/>
        <v>0.0029826703733534256</v>
      </c>
      <c r="H24" s="76">
        <f t="shared" si="1"/>
        <v>0.20893007582139847</v>
      </c>
      <c r="I24" s="52">
        <f t="shared" si="2"/>
        <v>1984</v>
      </c>
      <c r="J24" s="78">
        <f t="shared" si="4"/>
        <v>0.005187823258392297</v>
      </c>
      <c r="K24" s="51">
        <f t="shared" si="3"/>
        <v>854</v>
      </c>
    </row>
    <row r="25" spans="1:11" ht="15">
      <c r="A25" s="94">
        <v>24</v>
      </c>
      <c r="B25" s="95" t="s">
        <v>116</v>
      </c>
      <c r="C25" s="51">
        <v>4475</v>
      </c>
      <c r="D25" s="51">
        <v>5209</v>
      </c>
      <c r="E25" s="112">
        <v>5873</v>
      </c>
      <c r="F25" s="114">
        <f>E25/'[1]4a_İl'!E25</f>
        <v>0.22522626169657922</v>
      </c>
      <c r="G25" s="76">
        <f t="shared" si="0"/>
        <v>0.0015258905141728805</v>
      </c>
      <c r="H25" s="76">
        <f t="shared" si="1"/>
        <v>0.3124022346368715</v>
      </c>
      <c r="I25" s="52">
        <f t="shared" si="2"/>
        <v>1398</v>
      </c>
      <c r="J25" s="78">
        <f t="shared" si="4"/>
        <v>0.0036555327193711854</v>
      </c>
      <c r="K25" s="51">
        <f t="shared" si="3"/>
        <v>664</v>
      </c>
    </row>
    <row r="26" spans="1:11" ht="15">
      <c r="A26" s="94">
        <v>25</v>
      </c>
      <c r="B26" s="95" t="s">
        <v>117</v>
      </c>
      <c r="C26" s="51">
        <v>11687</v>
      </c>
      <c r="D26" s="51">
        <v>13665</v>
      </c>
      <c r="E26" s="112">
        <v>14265</v>
      </c>
      <c r="F26" s="114">
        <f>E26/'[1]4a_İl'!E26</f>
        <v>0.17724900596421472</v>
      </c>
      <c r="G26" s="76">
        <f t="shared" si="0"/>
        <v>0.003706253734833329</v>
      </c>
      <c r="H26" s="76">
        <f t="shared" si="1"/>
        <v>0.22058697698297253</v>
      </c>
      <c r="I26" s="52">
        <f t="shared" si="2"/>
        <v>2578</v>
      </c>
      <c r="J26" s="78">
        <f t="shared" si="4"/>
        <v>0.0067410324395843465</v>
      </c>
      <c r="K26" s="51">
        <f t="shared" si="3"/>
        <v>600</v>
      </c>
    </row>
    <row r="27" spans="1:11" ht="15">
      <c r="A27" s="94">
        <v>26</v>
      </c>
      <c r="B27" s="95" t="s">
        <v>118</v>
      </c>
      <c r="C27" s="51">
        <v>45490</v>
      </c>
      <c r="D27" s="51">
        <v>49190</v>
      </c>
      <c r="E27" s="112">
        <v>50460</v>
      </c>
      <c r="F27" s="114">
        <f>E27/'[1]4a_İl'!E27</f>
        <v>0.29901159069899735</v>
      </c>
      <c r="G27" s="76">
        <f t="shared" si="0"/>
        <v>0.013110239289147549</v>
      </c>
      <c r="H27" s="76">
        <f t="shared" si="1"/>
        <v>0.10925478127060892</v>
      </c>
      <c r="I27" s="52">
        <f t="shared" si="2"/>
        <v>4970</v>
      </c>
      <c r="J27" s="78">
        <f t="shared" si="4"/>
        <v>0.012995706448694416</v>
      </c>
      <c r="K27" s="51">
        <f t="shared" si="3"/>
        <v>1270</v>
      </c>
    </row>
    <row r="28" spans="1:11" ht="15">
      <c r="A28" s="94">
        <v>27</v>
      </c>
      <c r="B28" s="95" t="s">
        <v>119</v>
      </c>
      <c r="C28" s="51">
        <v>39117</v>
      </c>
      <c r="D28" s="51">
        <v>43103</v>
      </c>
      <c r="E28" s="112">
        <v>44051</v>
      </c>
      <c r="F28" s="114">
        <f>E28/'[1]4a_İl'!E28</f>
        <v>0.1648461034708579</v>
      </c>
      <c r="G28" s="76">
        <f t="shared" si="0"/>
        <v>0.011445088207020188</v>
      </c>
      <c r="H28" s="76">
        <f t="shared" si="1"/>
        <v>0.1261344172610374</v>
      </c>
      <c r="I28" s="52">
        <f t="shared" si="2"/>
        <v>4934</v>
      </c>
      <c r="J28" s="78">
        <f t="shared" si="4"/>
        <v>0.0129015725589252</v>
      </c>
      <c r="K28" s="51">
        <f t="shared" si="3"/>
        <v>948</v>
      </c>
    </row>
    <row r="29" spans="1:11" ht="15">
      <c r="A29" s="94">
        <v>28</v>
      </c>
      <c r="B29" s="95" t="s">
        <v>120</v>
      </c>
      <c r="C29" s="51">
        <v>13263</v>
      </c>
      <c r="D29" s="51">
        <v>13339</v>
      </c>
      <c r="E29" s="112">
        <v>15469</v>
      </c>
      <c r="F29" s="114">
        <f>E29/'[1]4a_İl'!E29</f>
        <v>0.30336726088917654</v>
      </c>
      <c r="G29" s="76">
        <f t="shared" si="0"/>
        <v>0.004019070383746005</v>
      </c>
      <c r="H29" s="76">
        <f t="shared" si="1"/>
        <v>0.16632737691321722</v>
      </c>
      <c r="I29" s="52">
        <f t="shared" si="2"/>
        <v>2206</v>
      </c>
      <c r="J29" s="78">
        <f t="shared" si="4"/>
        <v>0.005768315578635791</v>
      </c>
      <c r="K29" s="51">
        <f t="shared" si="3"/>
        <v>2130</v>
      </c>
    </row>
    <row r="30" spans="1:11" ht="15">
      <c r="A30" s="94">
        <v>29</v>
      </c>
      <c r="B30" s="95" t="s">
        <v>121</v>
      </c>
      <c r="C30" s="51">
        <v>2429</v>
      </c>
      <c r="D30" s="51">
        <v>3145</v>
      </c>
      <c r="E30" s="112">
        <v>3266</v>
      </c>
      <c r="F30" s="114">
        <f>E30/'[1]4a_İl'!E30</f>
        <v>0.2054217246367696</v>
      </c>
      <c r="G30" s="76">
        <f t="shared" si="0"/>
        <v>0.0008485541323495024</v>
      </c>
      <c r="H30" s="76">
        <f t="shared" si="1"/>
        <v>0.3445862494853849</v>
      </c>
      <c r="I30" s="52">
        <f t="shared" si="2"/>
        <v>837</v>
      </c>
      <c r="J30" s="78">
        <f t="shared" si="4"/>
        <v>0.0021886129371342508</v>
      </c>
      <c r="K30" s="51">
        <f t="shared" si="3"/>
        <v>121</v>
      </c>
    </row>
    <row r="31" spans="1:11" ht="15">
      <c r="A31" s="94">
        <v>30</v>
      </c>
      <c r="B31" s="95" t="s">
        <v>122</v>
      </c>
      <c r="C31" s="51">
        <v>1761</v>
      </c>
      <c r="D31" s="51">
        <v>2371</v>
      </c>
      <c r="E31" s="112">
        <v>3147</v>
      </c>
      <c r="F31" s="114">
        <f>E31/'[1]4a_İl'!E31</f>
        <v>0.2552104452193658</v>
      </c>
      <c r="G31" s="76">
        <f t="shared" si="0"/>
        <v>0.0008176362077476682</v>
      </c>
      <c r="H31" s="76">
        <f t="shared" si="1"/>
        <v>0.787052810902896</v>
      </c>
      <c r="I31" s="52">
        <f t="shared" si="2"/>
        <v>1386</v>
      </c>
      <c r="J31" s="78">
        <f t="shared" si="4"/>
        <v>0.0036241547561147807</v>
      </c>
      <c r="K31" s="51">
        <f t="shared" si="3"/>
        <v>776</v>
      </c>
    </row>
    <row r="32" spans="1:11" ht="15">
      <c r="A32" s="94">
        <v>31</v>
      </c>
      <c r="B32" s="95" t="s">
        <v>123</v>
      </c>
      <c r="C32" s="51">
        <v>27853</v>
      </c>
      <c r="D32" s="51">
        <v>30573</v>
      </c>
      <c r="E32" s="112">
        <v>33208</v>
      </c>
      <c r="F32" s="114">
        <f>E32/'[1]4a_İl'!E32</f>
        <v>0.22115077250932338</v>
      </c>
      <c r="G32" s="76">
        <f t="shared" si="0"/>
        <v>0.008627919665358934</v>
      </c>
      <c r="H32" s="76">
        <f t="shared" si="1"/>
        <v>0.19225936164865545</v>
      </c>
      <c r="I32" s="52">
        <f t="shared" si="2"/>
        <v>5355</v>
      </c>
      <c r="J32" s="78">
        <f t="shared" si="4"/>
        <v>0.014002416103170743</v>
      </c>
      <c r="K32" s="51">
        <f t="shared" si="3"/>
        <v>2635</v>
      </c>
    </row>
    <row r="33" spans="1:11" ht="15">
      <c r="A33" s="94">
        <v>32</v>
      </c>
      <c r="B33" s="95" t="s">
        <v>124</v>
      </c>
      <c r="C33" s="51">
        <v>13914</v>
      </c>
      <c r="D33" s="51">
        <v>16156</v>
      </c>
      <c r="E33" s="112">
        <v>16831</v>
      </c>
      <c r="F33" s="114">
        <f>E33/'[1]4a_İl'!E33</f>
        <v>0.26075976822731073</v>
      </c>
      <c r="G33" s="76">
        <f t="shared" si="0"/>
        <v>0.004372937722466159</v>
      </c>
      <c r="H33" s="76">
        <f t="shared" si="1"/>
        <v>0.20964496190886878</v>
      </c>
      <c r="I33" s="52">
        <f t="shared" si="2"/>
        <v>2917</v>
      </c>
      <c r="J33" s="78">
        <f t="shared" si="4"/>
        <v>0.007627459901577789</v>
      </c>
      <c r="K33" s="51">
        <f t="shared" si="3"/>
        <v>675</v>
      </c>
    </row>
    <row r="34" spans="1:11" ht="15">
      <c r="A34" s="94">
        <v>33</v>
      </c>
      <c r="B34" s="95" t="s">
        <v>125</v>
      </c>
      <c r="C34" s="51">
        <v>49476</v>
      </c>
      <c r="D34" s="51">
        <v>55279</v>
      </c>
      <c r="E34" s="112">
        <v>57544</v>
      </c>
      <c r="F34" s="114">
        <f>E34/'[1]4a_İl'!E34</f>
        <v>0.2539789027673567</v>
      </c>
      <c r="G34" s="76">
        <f t="shared" si="0"/>
        <v>0.014950765153680273</v>
      </c>
      <c r="H34" s="76">
        <f t="shared" si="1"/>
        <v>0.16306896272940416</v>
      </c>
      <c r="I34" s="52">
        <f t="shared" si="2"/>
        <v>8068</v>
      </c>
      <c r="J34" s="78">
        <f t="shared" si="4"/>
        <v>0.021096450629389647</v>
      </c>
      <c r="K34" s="51">
        <f t="shared" si="3"/>
        <v>2265</v>
      </c>
    </row>
    <row r="35" spans="1:11" ht="15">
      <c r="A35" s="94">
        <v>34</v>
      </c>
      <c r="B35" s="95" t="s">
        <v>126</v>
      </c>
      <c r="C35" s="51">
        <v>1206371</v>
      </c>
      <c r="D35" s="51">
        <v>1258587</v>
      </c>
      <c r="E35" s="112">
        <v>1258933</v>
      </c>
      <c r="F35" s="114">
        <f>E35/'[1]4a_İl'!E35</f>
        <v>0.31337984081249104</v>
      </c>
      <c r="G35" s="76">
        <f t="shared" si="0"/>
        <v>0.32708903842656345</v>
      </c>
      <c r="H35" s="76">
        <f t="shared" si="1"/>
        <v>0.043570344446277304</v>
      </c>
      <c r="I35" s="52">
        <f t="shared" si="2"/>
        <v>52562</v>
      </c>
      <c r="J35" s="78">
        <f t="shared" si="4"/>
        <v>0.13744070872359676</v>
      </c>
      <c r="K35" s="51">
        <f t="shared" si="3"/>
        <v>346</v>
      </c>
    </row>
    <row r="36" spans="1:11" ht="15">
      <c r="A36" s="94">
        <v>35</v>
      </c>
      <c r="B36" s="95" t="s">
        <v>127</v>
      </c>
      <c r="C36" s="51">
        <v>254709</v>
      </c>
      <c r="D36" s="51">
        <v>271245</v>
      </c>
      <c r="E36" s="112">
        <v>270640</v>
      </c>
      <c r="F36" s="114">
        <f>E36/'[1]4a_İl'!E36</f>
        <v>0.3131095536360923</v>
      </c>
      <c r="G36" s="76">
        <f t="shared" si="0"/>
        <v>0.07031619423731456</v>
      </c>
      <c r="H36" s="76">
        <f t="shared" si="1"/>
        <v>0.0625458856970111</v>
      </c>
      <c r="I36" s="52">
        <f t="shared" si="2"/>
        <v>15931</v>
      </c>
      <c r="J36" s="78">
        <f t="shared" si="4"/>
        <v>0.04165686105314904</v>
      </c>
      <c r="K36" s="51">
        <f t="shared" si="3"/>
        <v>-605</v>
      </c>
    </row>
    <row r="37" spans="1:11" ht="15">
      <c r="A37" s="94">
        <v>36</v>
      </c>
      <c r="B37" s="95" t="s">
        <v>128</v>
      </c>
      <c r="C37" s="51">
        <v>3778</v>
      </c>
      <c r="D37" s="51">
        <v>4062</v>
      </c>
      <c r="E37" s="112">
        <v>4672</v>
      </c>
      <c r="F37" s="114">
        <f>E37/'[1]4a_İl'!E37</f>
        <v>0.215986315935463</v>
      </c>
      <c r="G37" s="76">
        <f t="shared" si="0"/>
        <v>0.0012138533087375613</v>
      </c>
      <c r="H37" s="76">
        <f t="shared" si="1"/>
        <v>0.2366331392271043</v>
      </c>
      <c r="I37" s="52">
        <f t="shared" si="2"/>
        <v>894</v>
      </c>
      <c r="J37" s="78">
        <f t="shared" si="4"/>
        <v>0.0023376582626021747</v>
      </c>
      <c r="K37" s="51">
        <f t="shared" si="3"/>
        <v>610</v>
      </c>
    </row>
    <row r="38" spans="1:11" ht="15">
      <c r="A38" s="94">
        <v>37</v>
      </c>
      <c r="B38" s="95" t="s">
        <v>129</v>
      </c>
      <c r="C38" s="51">
        <v>10010</v>
      </c>
      <c r="D38" s="51">
        <v>11212</v>
      </c>
      <c r="E38" s="112">
        <v>11536</v>
      </c>
      <c r="F38" s="114">
        <f>E38/'[1]4a_İl'!E38</f>
        <v>0.23977884475483777</v>
      </c>
      <c r="G38" s="76">
        <f t="shared" si="0"/>
        <v>0.0029972199849307595</v>
      </c>
      <c r="H38" s="76">
        <f t="shared" si="1"/>
        <v>0.15244755244755245</v>
      </c>
      <c r="I38" s="52">
        <f t="shared" si="2"/>
        <v>1526</v>
      </c>
      <c r="J38" s="78">
        <f t="shared" si="4"/>
        <v>0.003990230994106172</v>
      </c>
      <c r="K38" s="51">
        <f t="shared" si="3"/>
        <v>324</v>
      </c>
    </row>
    <row r="39" spans="1:11" ht="15">
      <c r="A39" s="94">
        <v>38</v>
      </c>
      <c r="B39" s="95" t="s">
        <v>130</v>
      </c>
      <c r="C39" s="51">
        <v>40111</v>
      </c>
      <c r="D39" s="51">
        <v>43950</v>
      </c>
      <c r="E39" s="112">
        <v>44256</v>
      </c>
      <c r="F39" s="114">
        <f>E39/'[1]4a_İl'!E39</f>
        <v>0.19759965709387056</v>
      </c>
      <c r="G39" s="76">
        <f t="shared" si="0"/>
        <v>0.011498350177972927</v>
      </c>
      <c r="H39" s="76">
        <f t="shared" si="1"/>
        <v>0.10333823639400663</v>
      </c>
      <c r="I39" s="52">
        <f t="shared" si="2"/>
        <v>4145</v>
      </c>
      <c r="J39" s="78">
        <f t="shared" si="4"/>
        <v>0.01083847147481657</v>
      </c>
      <c r="K39" s="51">
        <f t="shared" si="3"/>
        <v>306</v>
      </c>
    </row>
    <row r="40" spans="1:11" ht="15">
      <c r="A40" s="94">
        <v>39</v>
      </c>
      <c r="B40" s="95" t="s">
        <v>131</v>
      </c>
      <c r="C40" s="51">
        <v>18077</v>
      </c>
      <c r="D40" s="51">
        <v>20221</v>
      </c>
      <c r="E40" s="112">
        <v>20713</v>
      </c>
      <c r="F40" s="114">
        <f>E40/'[1]4a_İl'!E40</f>
        <v>0.3164319105380549</v>
      </c>
      <c r="G40" s="76">
        <f t="shared" si="0"/>
        <v>0.005381537582166333</v>
      </c>
      <c r="H40" s="76">
        <f t="shared" si="1"/>
        <v>0.14582065608231454</v>
      </c>
      <c r="I40" s="52">
        <f t="shared" si="2"/>
        <v>2636</v>
      </c>
      <c r="J40" s="78">
        <f t="shared" si="4"/>
        <v>0.006892692595323637</v>
      </c>
      <c r="K40" s="51">
        <f t="shared" si="3"/>
        <v>492</v>
      </c>
    </row>
    <row r="41" spans="1:11" ht="15">
      <c r="A41" s="94">
        <v>40</v>
      </c>
      <c r="B41" s="95" t="s">
        <v>132</v>
      </c>
      <c r="C41" s="51">
        <v>4366</v>
      </c>
      <c r="D41" s="51">
        <v>5553</v>
      </c>
      <c r="E41" s="112">
        <v>5707</v>
      </c>
      <c r="F41" s="114">
        <f>E41/'[1]4a_İl'!E41</f>
        <v>0.2202539462004554</v>
      </c>
      <c r="G41" s="76">
        <f t="shared" si="0"/>
        <v>0.001482761308425784</v>
      </c>
      <c r="H41" s="76">
        <f t="shared" si="1"/>
        <v>0.3071461291800275</v>
      </c>
      <c r="I41" s="52">
        <f t="shared" si="2"/>
        <v>1341</v>
      </c>
      <c r="J41" s="78">
        <f t="shared" si="4"/>
        <v>0.0035064873939032615</v>
      </c>
      <c r="K41" s="51">
        <f t="shared" si="3"/>
        <v>154</v>
      </c>
    </row>
    <row r="42" spans="1:11" ht="15">
      <c r="A42" s="94">
        <v>41</v>
      </c>
      <c r="B42" s="95" t="s">
        <v>133</v>
      </c>
      <c r="C42" s="51">
        <v>102057</v>
      </c>
      <c r="D42" s="51">
        <v>113237</v>
      </c>
      <c r="E42" s="112">
        <v>115537</v>
      </c>
      <c r="F42" s="114">
        <f>E42/'[1]4a_İl'!E42</f>
        <v>0.24888468589178814</v>
      </c>
      <c r="G42" s="76">
        <f t="shared" si="0"/>
        <v>0.03001818701447167</v>
      </c>
      <c r="H42" s="76">
        <f t="shared" si="1"/>
        <v>0.1320830516280118</v>
      </c>
      <c r="I42" s="52">
        <f t="shared" si="2"/>
        <v>13480</v>
      </c>
      <c r="J42" s="78">
        <f t="shared" si="4"/>
        <v>0.03524791205802831</v>
      </c>
      <c r="K42" s="51">
        <f t="shared" si="3"/>
        <v>2300</v>
      </c>
    </row>
    <row r="43" spans="1:11" ht="15">
      <c r="A43" s="94">
        <v>42</v>
      </c>
      <c r="B43" s="95" t="s">
        <v>134</v>
      </c>
      <c r="C43" s="51">
        <v>46557</v>
      </c>
      <c r="D43" s="51">
        <v>54508</v>
      </c>
      <c r="E43" s="112">
        <v>54821</v>
      </c>
      <c r="F43" s="114">
        <f>E43/'[1]4a_İl'!E43</f>
        <v>0.18106423666731622</v>
      </c>
      <c r="G43" s="76">
        <f t="shared" si="0"/>
        <v>0.014243290290732418</v>
      </c>
      <c r="H43" s="76">
        <f t="shared" si="1"/>
        <v>0.1775028459737526</v>
      </c>
      <c r="I43" s="52">
        <f t="shared" si="2"/>
        <v>8264</v>
      </c>
      <c r="J43" s="78">
        <f t="shared" si="4"/>
        <v>0.021608957362577595</v>
      </c>
      <c r="K43" s="51">
        <f t="shared" si="3"/>
        <v>313</v>
      </c>
    </row>
    <row r="44" spans="1:11" ht="15">
      <c r="A44" s="94">
        <v>43</v>
      </c>
      <c r="B44" s="95" t="s">
        <v>135</v>
      </c>
      <c r="C44" s="51">
        <v>15693</v>
      </c>
      <c r="D44" s="51">
        <v>17898</v>
      </c>
      <c r="E44" s="112">
        <v>18140</v>
      </c>
      <c r="F44" s="114">
        <f>E44/'[1]4a_İl'!E44</f>
        <v>0.21795811455417113</v>
      </c>
      <c r="G44" s="76">
        <f t="shared" si="0"/>
        <v>0.004713034893086336</v>
      </c>
      <c r="H44" s="76">
        <f t="shared" si="1"/>
        <v>0.15592939527177724</v>
      </c>
      <c r="I44" s="52">
        <f t="shared" si="2"/>
        <v>2447</v>
      </c>
      <c r="J44" s="78">
        <f t="shared" si="4"/>
        <v>0.006398489674035258</v>
      </c>
      <c r="K44" s="51">
        <f t="shared" si="3"/>
        <v>242</v>
      </c>
    </row>
    <row r="45" spans="1:11" ht="15">
      <c r="A45" s="94">
        <v>44</v>
      </c>
      <c r="B45" s="95" t="s">
        <v>136</v>
      </c>
      <c r="C45" s="51">
        <v>17372</v>
      </c>
      <c r="D45" s="51">
        <v>19536</v>
      </c>
      <c r="E45" s="112">
        <v>20147</v>
      </c>
      <c r="F45" s="114">
        <f>E45/'[1]4a_İl'!E45</f>
        <v>0.2217220962736337</v>
      </c>
      <c r="G45" s="76">
        <f t="shared" si="0"/>
        <v>0.005234482579438281</v>
      </c>
      <c r="H45" s="76">
        <f t="shared" si="1"/>
        <v>0.15973981119042135</v>
      </c>
      <c r="I45" s="52">
        <f t="shared" si="2"/>
        <v>2775</v>
      </c>
      <c r="J45" s="78">
        <f t="shared" si="4"/>
        <v>0.0072561540030436624</v>
      </c>
      <c r="K45" s="51">
        <f t="shared" si="3"/>
        <v>611</v>
      </c>
    </row>
    <row r="46" spans="1:11" ht="15">
      <c r="A46" s="94">
        <v>45</v>
      </c>
      <c r="B46" s="95" t="s">
        <v>137</v>
      </c>
      <c r="C46" s="51">
        <v>55167</v>
      </c>
      <c r="D46" s="51">
        <v>61914</v>
      </c>
      <c r="E46" s="112">
        <v>61469</v>
      </c>
      <c r="F46" s="114">
        <f>E46/'[1]4a_İl'!E46</f>
        <v>0.26985771545725534</v>
      </c>
      <c r="G46" s="76">
        <f t="shared" si="0"/>
        <v>0.0159705370365559</v>
      </c>
      <c r="H46" s="76">
        <f t="shared" si="1"/>
        <v>0.11423495930538184</v>
      </c>
      <c r="I46" s="52">
        <f t="shared" si="2"/>
        <v>6302</v>
      </c>
      <c r="J46" s="78">
        <f t="shared" si="4"/>
        <v>0.016478660370155374</v>
      </c>
      <c r="K46" s="51">
        <f t="shared" si="3"/>
        <v>-445</v>
      </c>
    </row>
    <row r="47" spans="1:11" ht="15">
      <c r="A47" s="94">
        <v>46</v>
      </c>
      <c r="B47" s="95" t="s">
        <v>138</v>
      </c>
      <c r="C47" s="51">
        <v>18864</v>
      </c>
      <c r="D47" s="51">
        <v>21219</v>
      </c>
      <c r="E47" s="112">
        <v>22269</v>
      </c>
      <c r="F47" s="114">
        <f>E47/'[1]4a_İl'!E47</f>
        <v>0.1678272665611576</v>
      </c>
      <c r="G47" s="76">
        <f t="shared" si="0"/>
        <v>0.0057858089324222504</v>
      </c>
      <c r="H47" s="76">
        <f t="shared" si="1"/>
        <v>0.1805025445292621</v>
      </c>
      <c r="I47" s="52">
        <f t="shared" si="2"/>
        <v>3405</v>
      </c>
      <c r="J47" s="78">
        <f t="shared" si="4"/>
        <v>0.008903497074004927</v>
      </c>
      <c r="K47" s="51">
        <f t="shared" si="3"/>
        <v>1050</v>
      </c>
    </row>
    <row r="48" spans="1:11" ht="15">
      <c r="A48" s="94">
        <v>47</v>
      </c>
      <c r="B48" s="95" t="s">
        <v>139</v>
      </c>
      <c r="C48" s="51">
        <v>6182</v>
      </c>
      <c r="D48" s="51">
        <v>6439</v>
      </c>
      <c r="E48" s="112">
        <v>7284</v>
      </c>
      <c r="F48" s="114">
        <f>E48/'[1]4a_İl'!E48</f>
        <v>0.12999250455080844</v>
      </c>
      <c r="G48" s="76">
        <f t="shared" si="0"/>
        <v>0.0018924887630232014</v>
      </c>
      <c r="H48" s="76">
        <f t="shared" si="1"/>
        <v>0.17825946295697184</v>
      </c>
      <c r="I48" s="52">
        <f t="shared" si="2"/>
        <v>1102</v>
      </c>
      <c r="J48" s="78">
        <f t="shared" si="4"/>
        <v>0.0028815429590465283</v>
      </c>
      <c r="K48" s="51">
        <f t="shared" si="3"/>
        <v>845</v>
      </c>
    </row>
    <row r="49" spans="1:11" ht="15">
      <c r="A49" s="94">
        <v>48</v>
      </c>
      <c r="B49" s="95" t="s">
        <v>140</v>
      </c>
      <c r="C49" s="51">
        <v>42426</v>
      </c>
      <c r="D49" s="51">
        <v>56212</v>
      </c>
      <c r="E49" s="112">
        <v>48827</v>
      </c>
      <c r="F49" s="114">
        <f>E49/'[1]4a_İl'!E49</f>
        <v>0.2097235585183149</v>
      </c>
      <c r="G49" s="76">
        <f t="shared" si="0"/>
        <v>0.012685962222972797</v>
      </c>
      <c r="H49" s="76">
        <f t="shared" si="1"/>
        <v>0.15087446377221514</v>
      </c>
      <c r="I49" s="52">
        <f t="shared" si="2"/>
        <v>6401</v>
      </c>
      <c r="J49" s="78">
        <f t="shared" si="4"/>
        <v>0.016737528567020713</v>
      </c>
      <c r="K49" s="51">
        <f t="shared" si="3"/>
        <v>-7385</v>
      </c>
    </row>
    <row r="50" spans="1:11" ht="15">
      <c r="A50" s="94">
        <v>49</v>
      </c>
      <c r="B50" s="95" t="s">
        <v>141</v>
      </c>
      <c r="C50" s="51">
        <v>2777</v>
      </c>
      <c r="D50" s="51">
        <v>3049</v>
      </c>
      <c r="E50" s="112">
        <v>3998</v>
      </c>
      <c r="F50" s="114">
        <f>E50/'[1]4a_İl'!E50</f>
        <v>0.20835939128622055</v>
      </c>
      <c r="G50" s="76">
        <f t="shared" si="0"/>
        <v>0.0010387383408246513</v>
      </c>
      <c r="H50" s="76">
        <f t="shared" si="1"/>
        <v>0.43968311127115595</v>
      </c>
      <c r="I50" s="52">
        <f t="shared" si="2"/>
        <v>1221</v>
      </c>
      <c r="J50" s="78">
        <f t="shared" si="4"/>
        <v>0.0031927077613392117</v>
      </c>
      <c r="K50" s="51">
        <f t="shared" si="3"/>
        <v>949</v>
      </c>
    </row>
    <row r="51" spans="1:11" ht="15">
      <c r="A51" s="94">
        <v>50</v>
      </c>
      <c r="B51" s="95" t="s">
        <v>142</v>
      </c>
      <c r="C51" s="51">
        <v>7917</v>
      </c>
      <c r="D51" s="51">
        <v>8689</v>
      </c>
      <c r="E51" s="112">
        <v>9248</v>
      </c>
      <c r="F51" s="114">
        <f>E51/'[1]4a_İl'!E51</f>
        <v>0.22643357328240538</v>
      </c>
      <c r="G51" s="76">
        <f t="shared" si="0"/>
        <v>0.0024027644261996935</v>
      </c>
      <c r="H51" s="76">
        <f t="shared" si="1"/>
        <v>0.16811923708475432</v>
      </c>
      <c r="I51" s="52">
        <f t="shared" si="2"/>
        <v>1331</v>
      </c>
      <c r="J51" s="78">
        <f t="shared" si="4"/>
        <v>0.003480339091189591</v>
      </c>
      <c r="K51" s="51">
        <f t="shared" si="3"/>
        <v>559</v>
      </c>
    </row>
    <row r="52" spans="1:11" ht="15">
      <c r="A52" s="94">
        <v>51</v>
      </c>
      <c r="B52" s="95" t="s">
        <v>143</v>
      </c>
      <c r="C52" s="51">
        <v>6663</v>
      </c>
      <c r="D52" s="51">
        <v>8474</v>
      </c>
      <c r="E52" s="112">
        <v>8711</v>
      </c>
      <c r="F52" s="114">
        <f>E52/'[1]4a_İl'!E52</f>
        <v>0.21835911062091093</v>
      </c>
      <c r="G52" s="76">
        <f t="shared" si="0"/>
        <v>0.0022632440437527607</v>
      </c>
      <c r="H52" s="76">
        <f t="shared" si="1"/>
        <v>0.3073690529791385</v>
      </c>
      <c r="I52" s="52">
        <f t="shared" si="2"/>
        <v>2048</v>
      </c>
      <c r="J52" s="78">
        <f t="shared" si="4"/>
        <v>0.005355172395759791</v>
      </c>
      <c r="K52" s="51">
        <f t="shared" si="3"/>
        <v>237</v>
      </c>
    </row>
    <row r="53" spans="1:11" ht="15">
      <c r="A53" s="94">
        <v>52</v>
      </c>
      <c r="B53" s="95" t="s">
        <v>144</v>
      </c>
      <c r="C53" s="51">
        <v>21466</v>
      </c>
      <c r="D53" s="51">
        <v>22843</v>
      </c>
      <c r="E53" s="112">
        <v>23815</v>
      </c>
      <c r="F53" s="114">
        <f>E53/'[1]4a_İl'!E53</f>
        <v>0.3206112008616047</v>
      </c>
      <c r="G53" s="76">
        <f t="shared" si="0"/>
        <v>0.006187482137753644</v>
      </c>
      <c r="H53" s="76">
        <f t="shared" si="1"/>
        <v>0.10942886425044256</v>
      </c>
      <c r="I53" s="52">
        <f t="shared" si="2"/>
        <v>2349</v>
      </c>
      <c r="J53" s="78">
        <f t="shared" si="4"/>
        <v>0.006142236307441284</v>
      </c>
      <c r="K53" s="51">
        <f t="shared" si="3"/>
        <v>972</v>
      </c>
    </row>
    <row r="54" spans="1:11" ht="15">
      <c r="A54" s="94">
        <v>53</v>
      </c>
      <c r="B54" s="95" t="s">
        <v>145</v>
      </c>
      <c r="C54" s="51">
        <v>9898</v>
      </c>
      <c r="D54" s="51">
        <v>11786</v>
      </c>
      <c r="E54" s="112">
        <v>13453</v>
      </c>
      <c r="F54" s="114">
        <f>E54/'[1]4a_İl'!E54</f>
        <v>0.28007244868218345</v>
      </c>
      <c r="G54" s="76">
        <f t="shared" si="0"/>
        <v>0.003495284366961989</v>
      </c>
      <c r="H54" s="76">
        <f t="shared" si="1"/>
        <v>0.3591634673671449</v>
      </c>
      <c r="I54" s="52">
        <f t="shared" si="2"/>
        <v>3555</v>
      </c>
      <c r="J54" s="78">
        <f t="shared" si="4"/>
        <v>0.00929572161470999</v>
      </c>
      <c r="K54" s="51">
        <f t="shared" si="3"/>
        <v>1667</v>
      </c>
    </row>
    <row r="55" spans="1:11" ht="15">
      <c r="A55" s="94">
        <v>54</v>
      </c>
      <c r="B55" s="95" t="s">
        <v>146</v>
      </c>
      <c r="C55" s="51">
        <v>39964</v>
      </c>
      <c r="D55" s="51">
        <v>44594</v>
      </c>
      <c r="E55" s="112">
        <v>45743</v>
      </c>
      <c r="F55" s="114">
        <f>E55/'[1]4a_İl'!E55</f>
        <v>0.2661457363619438</v>
      </c>
      <c r="G55" s="76">
        <f t="shared" si="0"/>
        <v>0.01188469432824963</v>
      </c>
      <c r="H55" s="76">
        <f t="shared" si="1"/>
        <v>0.14460514463016716</v>
      </c>
      <c r="I55" s="52">
        <f t="shared" si="2"/>
        <v>5779</v>
      </c>
      <c r="J55" s="78">
        <f t="shared" si="4"/>
        <v>0.015111104138230387</v>
      </c>
      <c r="K55" s="51">
        <f t="shared" si="3"/>
        <v>1149</v>
      </c>
    </row>
    <row r="56" spans="1:11" ht="15">
      <c r="A56" s="94">
        <v>55</v>
      </c>
      <c r="B56" s="95" t="s">
        <v>147</v>
      </c>
      <c r="C56" s="51">
        <v>40626</v>
      </c>
      <c r="D56" s="51">
        <v>43593</v>
      </c>
      <c r="E56" s="112">
        <v>46058</v>
      </c>
      <c r="F56" s="114">
        <f>E56/'[1]4a_İl'!E56</f>
        <v>0.2983668789313778</v>
      </c>
      <c r="G56" s="76">
        <f t="shared" si="0"/>
        <v>0.011966535893372132</v>
      </c>
      <c r="H56" s="76">
        <f t="shared" si="1"/>
        <v>0.13370747796977306</v>
      </c>
      <c r="I56" s="52">
        <f t="shared" si="2"/>
        <v>5432</v>
      </c>
      <c r="J56" s="78">
        <f t="shared" si="4"/>
        <v>0.014203758034066009</v>
      </c>
      <c r="K56" s="51">
        <f t="shared" si="3"/>
        <v>2465</v>
      </c>
    </row>
    <row r="57" spans="1:11" ht="15">
      <c r="A57" s="94">
        <v>56</v>
      </c>
      <c r="B57" s="95" t="s">
        <v>148</v>
      </c>
      <c r="C57" s="51">
        <v>2011</v>
      </c>
      <c r="D57" s="51">
        <v>2225</v>
      </c>
      <c r="E57" s="112">
        <v>2990</v>
      </c>
      <c r="F57" s="114">
        <f>E57/'[1]4a_İl'!E57</f>
        <v>0.151010101010101</v>
      </c>
      <c r="G57" s="76">
        <f t="shared" si="0"/>
        <v>0.0007768453324326431</v>
      </c>
      <c r="H57" s="76">
        <f t="shared" si="1"/>
        <v>0.4868224763799105</v>
      </c>
      <c r="I57" s="52">
        <f t="shared" si="2"/>
        <v>979</v>
      </c>
      <c r="J57" s="78">
        <f t="shared" si="4"/>
        <v>0.002559918835668377</v>
      </c>
      <c r="K57" s="51">
        <f t="shared" si="3"/>
        <v>765</v>
      </c>
    </row>
    <row r="58" spans="1:11" ht="15">
      <c r="A58" s="94">
        <v>57</v>
      </c>
      <c r="B58" s="95" t="s">
        <v>149</v>
      </c>
      <c r="C58" s="51">
        <v>6185</v>
      </c>
      <c r="D58" s="51">
        <v>6432</v>
      </c>
      <c r="E58" s="112">
        <v>7690</v>
      </c>
      <c r="F58" s="114">
        <f>E58/'[1]4a_İl'!E58</f>
        <v>0.3322101261448073</v>
      </c>
      <c r="G58" s="76">
        <f t="shared" si="0"/>
        <v>0.0019979734469588715</v>
      </c>
      <c r="H58" s="76">
        <f t="shared" si="1"/>
        <v>0.2433306386418755</v>
      </c>
      <c r="I58" s="52">
        <f t="shared" si="2"/>
        <v>1505</v>
      </c>
      <c r="J58" s="78">
        <f t="shared" si="4"/>
        <v>0.003935319558407464</v>
      </c>
      <c r="K58" s="51">
        <f t="shared" si="3"/>
        <v>1258</v>
      </c>
    </row>
    <row r="59" spans="1:11" ht="15">
      <c r="A59" s="94">
        <v>58</v>
      </c>
      <c r="B59" s="95" t="s">
        <v>150</v>
      </c>
      <c r="C59" s="51">
        <v>11695</v>
      </c>
      <c r="D59" s="51">
        <v>14223</v>
      </c>
      <c r="E59" s="112">
        <v>15872</v>
      </c>
      <c r="F59" s="114">
        <f>E59/'[1]4a_İl'!E59</f>
        <v>0.19853649383951466</v>
      </c>
      <c r="G59" s="76">
        <f t="shared" si="0"/>
        <v>0.004123775624204318</v>
      </c>
      <c r="H59" s="76">
        <f t="shared" si="1"/>
        <v>0.35716117999144936</v>
      </c>
      <c r="I59" s="52">
        <f t="shared" si="2"/>
        <v>4177</v>
      </c>
      <c r="J59" s="78">
        <f t="shared" si="4"/>
        <v>0.010922146043500317</v>
      </c>
      <c r="K59" s="51">
        <f t="shared" si="3"/>
        <v>1649</v>
      </c>
    </row>
    <row r="60" spans="1:11" ht="15">
      <c r="A60" s="94">
        <v>59</v>
      </c>
      <c r="B60" s="95" t="s">
        <v>151</v>
      </c>
      <c r="C60" s="51">
        <v>70154</v>
      </c>
      <c r="D60" s="51">
        <v>74487</v>
      </c>
      <c r="E60" s="112">
        <v>75229</v>
      </c>
      <c r="F60" s="114">
        <f>E60/'[1]4a_İl'!E60</f>
        <v>0.3065991213126513</v>
      </c>
      <c r="G60" s="76">
        <f t="shared" si="0"/>
        <v>0.01954558445270077</v>
      </c>
      <c r="H60" s="76">
        <f t="shared" si="1"/>
        <v>0.07234085012971463</v>
      </c>
      <c r="I60" s="52">
        <f t="shared" si="2"/>
        <v>5075</v>
      </c>
      <c r="J60" s="78">
        <f t="shared" si="4"/>
        <v>0.013270263627187959</v>
      </c>
      <c r="K60" s="51">
        <f t="shared" si="3"/>
        <v>742</v>
      </c>
    </row>
    <row r="61" spans="1:11" ht="15">
      <c r="A61" s="94">
        <v>60</v>
      </c>
      <c r="B61" s="95" t="s">
        <v>152</v>
      </c>
      <c r="C61" s="51">
        <v>11191</v>
      </c>
      <c r="D61" s="51">
        <v>12167</v>
      </c>
      <c r="E61" s="112">
        <v>13612</v>
      </c>
      <c r="F61" s="114">
        <f>E61/'[1]4a_İl'!E61</f>
        <v>0.25114854517611024</v>
      </c>
      <c r="G61" s="76">
        <f t="shared" si="0"/>
        <v>0.003536594871261919</v>
      </c>
      <c r="H61" s="76">
        <f t="shared" si="1"/>
        <v>0.21633455455276562</v>
      </c>
      <c r="I61" s="52">
        <f t="shared" si="2"/>
        <v>2421</v>
      </c>
      <c r="J61" s="78">
        <f t="shared" si="4"/>
        <v>0.006330504086979714</v>
      </c>
      <c r="K61" s="51">
        <f t="shared" si="3"/>
        <v>1445</v>
      </c>
    </row>
    <row r="62" spans="1:11" ht="15">
      <c r="A62" s="94">
        <v>61</v>
      </c>
      <c r="B62" s="95" t="s">
        <v>153</v>
      </c>
      <c r="C62" s="51">
        <v>27221</v>
      </c>
      <c r="D62" s="51">
        <v>29061</v>
      </c>
      <c r="E62" s="112">
        <v>31037</v>
      </c>
      <c r="F62" s="114">
        <f>E62/'[1]4a_İl'!E62</f>
        <v>0.25948065411497173</v>
      </c>
      <c r="G62" s="76">
        <f t="shared" si="0"/>
        <v>0.008063862402244798</v>
      </c>
      <c r="H62" s="76">
        <f t="shared" si="1"/>
        <v>0.14018588589691783</v>
      </c>
      <c r="I62" s="52">
        <f t="shared" si="2"/>
        <v>3816</v>
      </c>
      <c r="J62" s="78">
        <f t="shared" si="4"/>
        <v>0.009978192315536798</v>
      </c>
      <c r="K62" s="51">
        <f t="shared" si="3"/>
        <v>1976</v>
      </c>
    </row>
    <row r="63" spans="1:11" ht="15">
      <c r="A63" s="94">
        <v>62</v>
      </c>
      <c r="B63" s="95" t="s">
        <v>154</v>
      </c>
      <c r="C63" s="51">
        <v>1448</v>
      </c>
      <c r="D63" s="51">
        <v>1860</v>
      </c>
      <c r="E63" s="112">
        <v>2560</v>
      </c>
      <c r="F63" s="114">
        <f>E63/'[1]4a_İl'!E63</f>
        <v>0.274413120377318</v>
      </c>
      <c r="G63" s="76">
        <f t="shared" si="0"/>
        <v>0.0006651251006781158</v>
      </c>
      <c r="H63" s="76">
        <f t="shared" si="1"/>
        <v>0.7679558011049724</v>
      </c>
      <c r="I63" s="52">
        <f t="shared" si="2"/>
        <v>1112</v>
      </c>
      <c r="J63" s="78">
        <f t="shared" si="4"/>
        <v>0.002907691261760199</v>
      </c>
      <c r="K63" s="51">
        <f t="shared" si="3"/>
        <v>700</v>
      </c>
    </row>
    <row r="64" spans="1:11" ht="15">
      <c r="A64" s="94">
        <v>63</v>
      </c>
      <c r="B64" s="95" t="s">
        <v>155</v>
      </c>
      <c r="C64" s="51">
        <v>14903</v>
      </c>
      <c r="D64" s="51">
        <v>17004</v>
      </c>
      <c r="E64" s="112">
        <v>19024</v>
      </c>
      <c r="F64" s="114">
        <f>E64/'[1]4a_İl'!E64</f>
        <v>0.1741598234965624</v>
      </c>
      <c r="G64" s="76">
        <f t="shared" si="0"/>
        <v>0.004942710904414248</v>
      </c>
      <c r="H64" s="76">
        <f t="shared" si="1"/>
        <v>0.27652150573709994</v>
      </c>
      <c r="I64" s="52">
        <f t="shared" si="2"/>
        <v>4121</v>
      </c>
      <c r="J64" s="78">
        <f t="shared" si="4"/>
        <v>0.01077571554830376</v>
      </c>
      <c r="K64" s="51">
        <f t="shared" si="3"/>
        <v>2020</v>
      </c>
    </row>
    <row r="65" spans="1:11" ht="15">
      <c r="A65" s="94">
        <v>64</v>
      </c>
      <c r="B65" s="95" t="s">
        <v>156</v>
      </c>
      <c r="C65" s="51">
        <v>15287</v>
      </c>
      <c r="D65" s="51">
        <v>16704</v>
      </c>
      <c r="E65" s="112">
        <v>17661</v>
      </c>
      <c r="F65" s="114">
        <f>E65/'[1]4a_İl'!E65</f>
        <v>0.2965593672862828</v>
      </c>
      <c r="G65" s="76">
        <f t="shared" si="0"/>
        <v>0.004588583751201642</v>
      </c>
      <c r="H65" s="76">
        <f t="shared" si="1"/>
        <v>0.15529534898933733</v>
      </c>
      <c r="I65" s="52">
        <f t="shared" si="2"/>
        <v>2374</v>
      </c>
      <c r="J65" s="78">
        <f t="shared" si="4"/>
        <v>0.006207607064225461</v>
      </c>
      <c r="K65" s="51">
        <f t="shared" si="3"/>
        <v>957</v>
      </c>
    </row>
    <row r="66" spans="1:11" ht="15">
      <c r="A66" s="94">
        <v>65</v>
      </c>
      <c r="B66" s="95" t="s">
        <v>157</v>
      </c>
      <c r="C66" s="51">
        <v>7800</v>
      </c>
      <c r="D66" s="51">
        <v>8515</v>
      </c>
      <c r="E66" s="112">
        <v>9711</v>
      </c>
      <c r="F66" s="114">
        <f>E66/'[1]4a_İl'!E66</f>
        <v>0.15401329040648343</v>
      </c>
      <c r="G66" s="76">
        <f aca="true" t="shared" si="5" ref="G66:G83">E66/$E$83</f>
        <v>0.0025230585362051496</v>
      </c>
      <c r="H66" s="76">
        <f aca="true" t="shared" si="6" ref="H66:H83">(E66-C66)/C66</f>
        <v>0.245</v>
      </c>
      <c r="I66" s="52">
        <f aca="true" t="shared" si="7" ref="I66:I83">E66-C66</f>
        <v>1911</v>
      </c>
      <c r="J66" s="78">
        <f t="shared" si="4"/>
        <v>0.0049969406485825</v>
      </c>
      <c r="K66" s="51">
        <f aca="true" t="shared" si="8" ref="K66:K83">E66-D66</f>
        <v>1196</v>
      </c>
    </row>
    <row r="67" spans="1:11" ht="15">
      <c r="A67" s="94">
        <v>66</v>
      </c>
      <c r="B67" s="95" t="s">
        <v>158</v>
      </c>
      <c r="C67" s="51">
        <v>5441</v>
      </c>
      <c r="D67" s="51">
        <v>6500</v>
      </c>
      <c r="E67" s="112">
        <v>7723</v>
      </c>
      <c r="F67" s="114">
        <f>E67/'[1]4a_İl'!E67</f>
        <v>0.20413935292873758</v>
      </c>
      <c r="G67" s="76">
        <f t="shared" si="5"/>
        <v>0.0020065473252098</v>
      </c>
      <c r="H67" s="76">
        <f t="shared" si="6"/>
        <v>0.4194081970226061</v>
      </c>
      <c r="I67" s="52">
        <f t="shared" si="7"/>
        <v>2282</v>
      </c>
      <c r="J67" s="78">
        <f aca="true" t="shared" si="9" ref="J67:J83">I67/$I$83</f>
        <v>0.005967042679259689</v>
      </c>
      <c r="K67" s="51">
        <f t="shared" si="8"/>
        <v>1223</v>
      </c>
    </row>
    <row r="68" spans="1:11" ht="15">
      <c r="A68" s="94">
        <v>67</v>
      </c>
      <c r="B68" s="95" t="s">
        <v>159</v>
      </c>
      <c r="C68" s="51">
        <v>16650</v>
      </c>
      <c r="D68" s="51">
        <v>18846</v>
      </c>
      <c r="E68" s="112">
        <v>19620</v>
      </c>
      <c r="F68" s="114">
        <f>E68/'[1]4a_İl'!E68</f>
        <v>0.24181620982054822</v>
      </c>
      <c r="G68" s="76">
        <f t="shared" si="5"/>
        <v>0.0050975603419158725</v>
      </c>
      <c r="H68" s="76">
        <f t="shared" si="6"/>
        <v>0.1783783783783784</v>
      </c>
      <c r="I68" s="52">
        <f t="shared" si="7"/>
        <v>2970</v>
      </c>
      <c r="J68" s="78">
        <f t="shared" si="9"/>
        <v>0.007766045905960244</v>
      </c>
      <c r="K68" s="51">
        <f t="shared" si="8"/>
        <v>774</v>
      </c>
    </row>
    <row r="69" spans="1:11" ht="15">
      <c r="A69" s="94">
        <v>68</v>
      </c>
      <c r="B69" s="95" t="s">
        <v>160</v>
      </c>
      <c r="C69" s="51">
        <v>6920</v>
      </c>
      <c r="D69" s="51">
        <v>8058</v>
      </c>
      <c r="E69" s="112">
        <v>8507</v>
      </c>
      <c r="F69" s="114">
        <f>E69/'[1]4a_İl'!E69</f>
        <v>0.19052204877830284</v>
      </c>
      <c r="G69" s="76">
        <f t="shared" si="5"/>
        <v>0.0022102418872924734</v>
      </c>
      <c r="H69" s="76">
        <f t="shared" si="6"/>
        <v>0.22933526011560693</v>
      </c>
      <c r="I69" s="52">
        <f t="shared" si="7"/>
        <v>1587</v>
      </c>
      <c r="J69" s="78">
        <f t="shared" si="9"/>
        <v>0.004149735640659565</v>
      </c>
      <c r="K69" s="51">
        <f t="shared" si="8"/>
        <v>449</v>
      </c>
    </row>
    <row r="70" spans="1:11" ht="15">
      <c r="A70" s="94">
        <v>69</v>
      </c>
      <c r="B70" s="95" t="s">
        <v>161</v>
      </c>
      <c r="C70" s="51">
        <v>1141</v>
      </c>
      <c r="D70" s="51">
        <v>2101</v>
      </c>
      <c r="E70" s="112">
        <v>2206</v>
      </c>
      <c r="F70" s="114">
        <f>E70/'[1]4a_İl'!E70</f>
        <v>0.2804118469556375</v>
      </c>
      <c r="G70" s="76">
        <f t="shared" si="5"/>
        <v>0.0005731507703499701</v>
      </c>
      <c r="H70" s="76">
        <f t="shared" si="6"/>
        <v>0.9333917616126205</v>
      </c>
      <c r="I70" s="52">
        <f t="shared" si="7"/>
        <v>1065</v>
      </c>
      <c r="J70" s="78">
        <f t="shared" si="9"/>
        <v>0.0027847942390059463</v>
      </c>
      <c r="K70" s="51">
        <f t="shared" si="8"/>
        <v>105</v>
      </c>
    </row>
    <row r="71" spans="1:11" ht="15">
      <c r="A71" s="94">
        <v>70</v>
      </c>
      <c r="B71" s="95" t="s">
        <v>162</v>
      </c>
      <c r="C71" s="51">
        <v>12247</v>
      </c>
      <c r="D71" s="51">
        <v>13009</v>
      </c>
      <c r="E71" s="112">
        <v>13375</v>
      </c>
      <c r="F71" s="114">
        <f>E71/'[1]4a_İl'!E71</f>
        <v>0.3173492146348408</v>
      </c>
      <c r="G71" s="76">
        <f t="shared" si="5"/>
        <v>0.0034750188365507027</v>
      </c>
      <c r="H71" s="76">
        <f t="shared" si="6"/>
        <v>0.09210418878092594</v>
      </c>
      <c r="I71" s="52">
        <f t="shared" si="7"/>
        <v>1128</v>
      </c>
      <c r="J71" s="78">
        <f t="shared" si="9"/>
        <v>0.0029495285461020727</v>
      </c>
      <c r="K71" s="51">
        <f t="shared" si="8"/>
        <v>366</v>
      </c>
    </row>
    <row r="72" spans="1:11" ht="15">
      <c r="A72" s="94">
        <v>71</v>
      </c>
      <c r="B72" s="95" t="s">
        <v>163</v>
      </c>
      <c r="C72" s="51">
        <v>5523</v>
      </c>
      <c r="D72" s="51">
        <v>6734</v>
      </c>
      <c r="E72" s="112">
        <v>7528</v>
      </c>
      <c r="F72" s="114">
        <f>E72/'[1]4a_İl'!E72</f>
        <v>0.214889244119662</v>
      </c>
      <c r="G72" s="76">
        <f t="shared" si="5"/>
        <v>0.0019558834991815844</v>
      </c>
      <c r="H72" s="76">
        <f t="shared" si="6"/>
        <v>0.363027340213652</v>
      </c>
      <c r="I72" s="52">
        <f t="shared" si="7"/>
        <v>2005</v>
      </c>
      <c r="J72" s="78">
        <f t="shared" si="9"/>
        <v>0.005242734694091007</v>
      </c>
      <c r="K72" s="51">
        <f t="shared" si="8"/>
        <v>794</v>
      </c>
    </row>
    <row r="73" spans="1:11" ht="15">
      <c r="A73" s="94">
        <v>72</v>
      </c>
      <c r="B73" s="95" t="s">
        <v>164</v>
      </c>
      <c r="C73" s="51">
        <v>7893</v>
      </c>
      <c r="D73" s="51">
        <v>7254</v>
      </c>
      <c r="E73" s="112">
        <v>9598</v>
      </c>
      <c r="F73" s="114">
        <f>E73/'[1]4a_İl'!E73</f>
        <v>0.22065382316428342</v>
      </c>
      <c r="G73" s="76">
        <f t="shared" si="5"/>
        <v>0.0024936994985580298</v>
      </c>
      <c r="H73" s="76">
        <f t="shared" si="6"/>
        <v>0.21601418978842013</v>
      </c>
      <c r="I73" s="52">
        <f t="shared" si="7"/>
        <v>1705</v>
      </c>
      <c r="J73" s="78">
        <f t="shared" si="9"/>
        <v>0.004458285612680881</v>
      </c>
      <c r="K73" s="51">
        <f t="shared" si="8"/>
        <v>2344</v>
      </c>
    </row>
    <row r="74" spans="1:11" ht="15">
      <c r="A74" s="94">
        <v>73</v>
      </c>
      <c r="B74" s="95" t="s">
        <v>165</v>
      </c>
      <c r="C74" s="51">
        <v>2666</v>
      </c>
      <c r="D74" s="51">
        <v>2177</v>
      </c>
      <c r="E74" s="112">
        <v>2540</v>
      </c>
      <c r="F74" s="114">
        <f>E74/'[1]4a_İl'!E74</f>
        <v>0.09563973190752316</v>
      </c>
      <c r="G74" s="76">
        <f t="shared" si="5"/>
        <v>0.000659928810829068</v>
      </c>
      <c r="H74" s="76">
        <f t="shared" si="6"/>
        <v>-0.047261815453863466</v>
      </c>
      <c r="I74" s="52">
        <f t="shared" si="7"/>
        <v>-126</v>
      </c>
      <c r="J74" s="78">
        <f t="shared" si="9"/>
        <v>-0.0003294686141922528</v>
      </c>
      <c r="K74" s="51">
        <f t="shared" si="8"/>
        <v>363</v>
      </c>
    </row>
    <row r="75" spans="1:11" ht="15">
      <c r="A75" s="94">
        <v>74</v>
      </c>
      <c r="B75" s="95" t="s">
        <v>166</v>
      </c>
      <c r="C75" s="51">
        <v>6918</v>
      </c>
      <c r="D75" s="51">
        <v>7534</v>
      </c>
      <c r="E75" s="112">
        <v>7964</v>
      </c>
      <c r="F75" s="114">
        <f>E75/'[1]4a_İl'!E75</f>
        <v>0.28517205571668996</v>
      </c>
      <c r="G75" s="76">
        <f t="shared" si="5"/>
        <v>0.002069162617890826</v>
      </c>
      <c r="H75" s="76">
        <f t="shared" si="6"/>
        <v>0.15119976871928303</v>
      </c>
      <c r="I75" s="52">
        <f t="shared" si="7"/>
        <v>1046</v>
      </c>
      <c r="J75" s="78">
        <f t="shared" si="9"/>
        <v>0.0027351124638499715</v>
      </c>
      <c r="K75" s="51">
        <f t="shared" si="8"/>
        <v>430</v>
      </c>
    </row>
    <row r="76" spans="1:11" ht="15">
      <c r="A76" s="94">
        <v>75</v>
      </c>
      <c r="B76" s="95" t="s">
        <v>167</v>
      </c>
      <c r="C76" s="51">
        <v>1426</v>
      </c>
      <c r="D76" s="51">
        <v>1183</v>
      </c>
      <c r="E76" s="112">
        <v>1982</v>
      </c>
      <c r="F76" s="114">
        <f>E76/'[1]4a_İl'!E76</f>
        <v>0.2222222222222222</v>
      </c>
      <c r="G76" s="76">
        <f t="shared" si="5"/>
        <v>0.000514952324040635</v>
      </c>
      <c r="H76" s="76">
        <f t="shared" si="6"/>
        <v>0.3899018232819074</v>
      </c>
      <c r="I76" s="52">
        <f t="shared" si="7"/>
        <v>556</v>
      </c>
      <c r="J76" s="78">
        <f t="shared" si="9"/>
        <v>0.0014538456308800995</v>
      </c>
      <c r="K76" s="51">
        <f t="shared" si="8"/>
        <v>799</v>
      </c>
    </row>
    <row r="77" spans="1:11" ht="15">
      <c r="A77" s="94">
        <v>76</v>
      </c>
      <c r="B77" s="95" t="s">
        <v>168</v>
      </c>
      <c r="C77" s="51">
        <v>2341</v>
      </c>
      <c r="D77" s="51">
        <v>2362</v>
      </c>
      <c r="E77" s="112">
        <v>3511</v>
      </c>
      <c r="F77" s="114">
        <f>E77/'[1]4a_İl'!E77</f>
        <v>0.2616439377002757</v>
      </c>
      <c r="G77" s="76">
        <f t="shared" si="5"/>
        <v>0.0009122086830003378</v>
      </c>
      <c r="H77" s="76">
        <f t="shared" si="6"/>
        <v>0.4997864160615122</v>
      </c>
      <c r="I77" s="52">
        <f t="shared" si="7"/>
        <v>1170</v>
      </c>
      <c r="J77" s="78">
        <f t="shared" si="9"/>
        <v>0.00305935141749949</v>
      </c>
      <c r="K77" s="51">
        <f t="shared" si="8"/>
        <v>1149</v>
      </c>
    </row>
    <row r="78" spans="1:11" ht="15">
      <c r="A78" s="94">
        <v>77</v>
      </c>
      <c r="B78" s="95" t="s">
        <v>169</v>
      </c>
      <c r="C78" s="51">
        <v>11002</v>
      </c>
      <c r="D78" s="51">
        <v>12306</v>
      </c>
      <c r="E78" s="112">
        <v>12410</v>
      </c>
      <c r="F78" s="114">
        <f>E78/'[1]4a_İl'!E78</f>
        <v>0.24326655427921748</v>
      </c>
      <c r="G78" s="76">
        <f t="shared" si="5"/>
        <v>0.0032242978513341474</v>
      </c>
      <c r="H78" s="76">
        <f t="shared" si="6"/>
        <v>0.12797673150336303</v>
      </c>
      <c r="I78" s="52">
        <f t="shared" si="7"/>
        <v>1408</v>
      </c>
      <c r="J78" s="78">
        <f t="shared" si="9"/>
        <v>0.0036816810220848565</v>
      </c>
      <c r="K78" s="51">
        <f t="shared" si="8"/>
        <v>104</v>
      </c>
    </row>
    <row r="79" spans="1:11" ht="15">
      <c r="A79" s="94">
        <v>78</v>
      </c>
      <c r="B79" s="95" t="s">
        <v>170</v>
      </c>
      <c r="C79" s="51">
        <v>7954</v>
      </c>
      <c r="D79" s="51">
        <v>10411</v>
      </c>
      <c r="E79" s="112">
        <v>10230</v>
      </c>
      <c r="F79" s="114">
        <f>E79/'[1]4a_İl'!E79</f>
        <v>0.24307370622059593</v>
      </c>
      <c r="G79" s="76">
        <f t="shared" si="5"/>
        <v>0.0026579022577879396</v>
      </c>
      <c r="H79" s="76">
        <f t="shared" si="6"/>
        <v>0.28614533568016093</v>
      </c>
      <c r="I79" s="52">
        <f t="shared" si="7"/>
        <v>2276</v>
      </c>
      <c r="J79" s="78">
        <f t="shared" si="9"/>
        <v>0.005951353697631487</v>
      </c>
      <c r="K79" s="51">
        <f t="shared" si="8"/>
        <v>-181</v>
      </c>
    </row>
    <row r="80" spans="1:11" ht="15">
      <c r="A80" s="94">
        <v>79</v>
      </c>
      <c r="B80" s="95" t="s">
        <v>171</v>
      </c>
      <c r="C80" s="51">
        <v>2029</v>
      </c>
      <c r="D80" s="51">
        <v>2766</v>
      </c>
      <c r="E80" s="112">
        <v>3471</v>
      </c>
      <c r="F80" s="114">
        <f>E80/'[1]4a_İl'!E80</f>
        <v>0.28455484505656664</v>
      </c>
      <c r="G80" s="76">
        <f t="shared" si="5"/>
        <v>0.0009018161033022422</v>
      </c>
      <c r="H80" s="76">
        <f t="shared" si="6"/>
        <v>0.7106949236076885</v>
      </c>
      <c r="I80" s="52">
        <f t="shared" si="7"/>
        <v>1442</v>
      </c>
      <c r="J80" s="78">
        <f t="shared" si="9"/>
        <v>0.0037705852513113375</v>
      </c>
      <c r="K80" s="51">
        <f t="shared" si="8"/>
        <v>705</v>
      </c>
    </row>
    <row r="81" spans="1:11" ht="15">
      <c r="A81" s="94">
        <v>80</v>
      </c>
      <c r="B81" s="95" t="s">
        <v>172</v>
      </c>
      <c r="C81" s="51">
        <v>9448</v>
      </c>
      <c r="D81" s="51">
        <v>10461</v>
      </c>
      <c r="E81" s="112">
        <v>11425</v>
      </c>
      <c r="F81" s="114">
        <f>E81/'[1]4a_İl'!E81</f>
        <v>0.23500010284468395</v>
      </c>
      <c r="G81" s="76">
        <f t="shared" si="5"/>
        <v>0.0029683805762685442</v>
      </c>
      <c r="H81" s="76">
        <f t="shared" si="6"/>
        <v>0.2092506350550381</v>
      </c>
      <c r="I81" s="52">
        <f t="shared" si="7"/>
        <v>1977</v>
      </c>
      <c r="J81" s="78">
        <f t="shared" si="9"/>
        <v>0.005169519446492728</v>
      </c>
      <c r="K81" s="51">
        <f t="shared" si="8"/>
        <v>964</v>
      </c>
    </row>
    <row r="82" spans="1:11" ht="15" thickBot="1">
      <c r="A82" s="94">
        <v>81</v>
      </c>
      <c r="B82" s="95" t="s">
        <v>173</v>
      </c>
      <c r="C82" s="51">
        <v>21161</v>
      </c>
      <c r="D82" s="51">
        <v>24245</v>
      </c>
      <c r="E82" s="112">
        <v>21795</v>
      </c>
      <c r="F82" s="114">
        <f>E82/'[1]4a_İl'!E82</f>
        <v>0.28622270082866036</v>
      </c>
      <c r="G82" s="76">
        <f t="shared" si="5"/>
        <v>0.005662656862999818</v>
      </c>
      <c r="H82" s="76">
        <f t="shared" si="6"/>
        <v>0.029960776900902604</v>
      </c>
      <c r="I82" s="52">
        <f t="shared" si="7"/>
        <v>634</v>
      </c>
      <c r="J82" s="78">
        <f t="shared" si="9"/>
        <v>0.0016578023920467322</v>
      </c>
      <c r="K82" s="51">
        <f t="shared" si="8"/>
        <v>-2450</v>
      </c>
    </row>
    <row r="83" spans="1:11" s="12" customFormat="1" ht="15" thickBot="1">
      <c r="A83" s="156" t="s">
        <v>174</v>
      </c>
      <c r="B83" s="157"/>
      <c r="C83" s="80">
        <v>3466466</v>
      </c>
      <c r="D83" s="80">
        <v>3806289</v>
      </c>
      <c r="E83" s="115">
        <v>3848900</v>
      </c>
      <c r="F83" s="116">
        <f>E83/'[1]4a_İl'!E83</f>
        <v>0.277073198824442</v>
      </c>
      <c r="G83" s="81">
        <f t="shared" si="5"/>
        <v>1</v>
      </c>
      <c r="H83" s="81">
        <f t="shared" si="6"/>
        <v>0.11032388605571207</v>
      </c>
      <c r="I83" s="79">
        <f t="shared" si="7"/>
        <v>382434</v>
      </c>
      <c r="J83" s="82">
        <f t="shared" si="9"/>
        <v>1</v>
      </c>
      <c r="K83" s="80">
        <f t="shared" si="8"/>
        <v>42611</v>
      </c>
    </row>
    <row r="84" spans="3:10" ht="15">
      <c r="C84" s="40"/>
      <c r="F84" s="41"/>
      <c r="J84" s="17"/>
    </row>
    <row r="85" spans="6:10" ht="15">
      <c r="F85" s="26"/>
      <c r="J85" s="17"/>
    </row>
    <row r="86" ht="15">
      <c r="J86" s="17"/>
    </row>
    <row r="87" ht="15">
      <c r="J87" s="17"/>
    </row>
    <row r="88" ht="15">
      <c r="J88" s="17"/>
    </row>
    <row r="89" ht="15">
      <c r="J89" s="17"/>
    </row>
  </sheetData>
  <mergeCells count="1">
    <mergeCell ref="A83:B8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I83"/>
  <sheetViews>
    <sheetView workbookViewId="0" topLeftCell="A1">
      <pane ySplit="1" topLeftCell="A17" activePane="bottomLeft" state="frozen"/>
      <selection pane="bottomLeft" activeCell="A82" sqref="A2:A82"/>
    </sheetView>
  </sheetViews>
  <sheetFormatPr defaultColWidth="8.8515625" defaultRowHeight="15"/>
  <cols>
    <col min="1" max="1" width="18.28125" style="8" bestFit="1" customWidth="1"/>
    <col min="2" max="2" width="12.00390625" style="8" customWidth="1"/>
    <col min="3" max="3" width="12.00390625" style="8" bestFit="1" customWidth="1"/>
    <col min="4" max="4" width="12.00390625" style="8" customWidth="1"/>
    <col min="5" max="5" width="22.421875" style="8" customWidth="1"/>
    <col min="6" max="6" width="26.421875" style="8" customWidth="1"/>
    <col min="7" max="7" width="27.421875" style="8" customWidth="1"/>
    <col min="8" max="16384" width="8.8515625" style="8" customWidth="1"/>
  </cols>
  <sheetData>
    <row r="1" spans="1:8" ht="44" thickBot="1">
      <c r="A1" s="4" t="s">
        <v>175</v>
      </c>
      <c r="B1" s="4">
        <v>41974</v>
      </c>
      <c r="C1" s="4">
        <v>42309</v>
      </c>
      <c r="D1" s="4">
        <v>42339</v>
      </c>
      <c r="E1" s="1" t="s">
        <v>309</v>
      </c>
      <c r="F1" s="2" t="s">
        <v>310</v>
      </c>
      <c r="G1" s="2" t="s">
        <v>311</v>
      </c>
      <c r="H1" s="1" t="s">
        <v>264</v>
      </c>
    </row>
    <row r="2" spans="1:8" ht="15">
      <c r="A2" s="122" t="s">
        <v>176</v>
      </c>
      <c r="B2" s="117">
        <v>2381</v>
      </c>
      <c r="C2" s="73">
        <v>2490</v>
      </c>
      <c r="D2" s="119">
        <v>2515</v>
      </c>
      <c r="E2" s="77">
        <f>D2/$D$83</f>
        <v>0.022808481308834998</v>
      </c>
      <c r="F2" s="77">
        <f aca="true" t="shared" si="0" ref="F2:F33">(D2-B2)/B2</f>
        <v>0.05627887442251155</v>
      </c>
      <c r="G2" s="73">
        <f aca="true" t="shared" si="1" ref="G2:G33">D2-B2</f>
        <v>134</v>
      </c>
      <c r="H2" s="73">
        <f>D2-C2</f>
        <v>25</v>
      </c>
    </row>
    <row r="3" spans="1:8" ht="15">
      <c r="A3" s="123" t="s">
        <v>177</v>
      </c>
      <c r="B3" s="118">
        <v>383</v>
      </c>
      <c r="C3" s="52">
        <v>287</v>
      </c>
      <c r="D3" s="50">
        <v>392</v>
      </c>
      <c r="E3" s="78">
        <f aca="true" t="shared" si="2" ref="E3:E66">D3/$D$83</f>
        <v>0.0035550396314367075</v>
      </c>
      <c r="F3" s="78">
        <f t="shared" si="0"/>
        <v>0.02349869451697128</v>
      </c>
      <c r="G3" s="52">
        <f t="shared" si="1"/>
        <v>9</v>
      </c>
      <c r="H3" s="52">
        <f aca="true" t="shared" si="3" ref="H3:H66">D3-C3</f>
        <v>105</v>
      </c>
    </row>
    <row r="4" spans="1:8" ht="15">
      <c r="A4" s="123" t="s">
        <v>178</v>
      </c>
      <c r="B4" s="118">
        <v>407</v>
      </c>
      <c r="C4" s="52">
        <v>569</v>
      </c>
      <c r="D4" s="50">
        <v>922</v>
      </c>
      <c r="E4" s="78">
        <f t="shared" si="2"/>
        <v>0.008361598316797562</v>
      </c>
      <c r="F4" s="78">
        <f t="shared" si="0"/>
        <v>1.2653562653562653</v>
      </c>
      <c r="G4" s="52">
        <f t="shared" si="1"/>
        <v>515</v>
      </c>
      <c r="H4" s="52">
        <f t="shared" si="3"/>
        <v>353</v>
      </c>
    </row>
    <row r="5" spans="1:8" ht="15">
      <c r="A5" s="123" t="s">
        <v>179</v>
      </c>
      <c r="B5" s="118">
        <v>277</v>
      </c>
      <c r="C5" s="52">
        <v>149</v>
      </c>
      <c r="D5" s="50">
        <v>329</v>
      </c>
      <c r="E5" s="78">
        <f t="shared" si="2"/>
        <v>0.0029836939763843795</v>
      </c>
      <c r="F5" s="78">
        <f t="shared" si="0"/>
        <v>0.18772563176895307</v>
      </c>
      <c r="G5" s="52">
        <f t="shared" si="1"/>
        <v>52</v>
      </c>
      <c r="H5" s="52">
        <f t="shared" si="3"/>
        <v>180</v>
      </c>
    </row>
    <row r="6" spans="1:8" ht="15">
      <c r="A6" s="123" t="s">
        <v>180</v>
      </c>
      <c r="B6" s="118">
        <v>206</v>
      </c>
      <c r="C6" s="52">
        <v>203</v>
      </c>
      <c r="D6" s="50">
        <v>358</v>
      </c>
      <c r="E6" s="78">
        <f t="shared" si="2"/>
        <v>0.003246694357281483</v>
      </c>
      <c r="F6" s="78">
        <f t="shared" si="0"/>
        <v>0.7378640776699029</v>
      </c>
      <c r="G6" s="52">
        <f t="shared" si="1"/>
        <v>152</v>
      </c>
      <c r="H6" s="52">
        <f t="shared" si="3"/>
        <v>155</v>
      </c>
    </row>
    <row r="7" spans="1:8" ht="15">
      <c r="A7" s="123" t="s">
        <v>181</v>
      </c>
      <c r="B7" s="118">
        <v>248</v>
      </c>
      <c r="C7" s="52">
        <v>294</v>
      </c>
      <c r="D7" s="50">
        <v>338</v>
      </c>
      <c r="E7" s="78">
        <f t="shared" si="2"/>
        <v>0.0030653147842489977</v>
      </c>
      <c r="F7" s="78">
        <f t="shared" si="0"/>
        <v>0.3629032258064516</v>
      </c>
      <c r="G7" s="52">
        <f t="shared" si="1"/>
        <v>90</v>
      </c>
      <c r="H7" s="52">
        <f t="shared" si="3"/>
        <v>44</v>
      </c>
    </row>
    <row r="8" spans="1:8" ht="15">
      <c r="A8" s="123" t="s">
        <v>182</v>
      </c>
      <c r="B8" s="118">
        <v>6078</v>
      </c>
      <c r="C8" s="52">
        <v>6635</v>
      </c>
      <c r="D8" s="50">
        <v>7121</v>
      </c>
      <c r="E8" s="78">
        <f t="shared" si="2"/>
        <v>0.06458019697821632</v>
      </c>
      <c r="F8" s="78">
        <f t="shared" si="0"/>
        <v>0.17160250082263903</v>
      </c>
      <c r="G8" s="52">
        <f t="shared" si="1"/>
        <v>1043</v>
      </c>
      <c r="H8" s="52">
        <f t="shared" si="3"/>
        <v>486</v>
      </c>
    </row>
    <row r="9" spans="1:8" ht="15">
      <c r="A9" s="123" t="s">
        <v>183</v>
      </c>
      <c r="B9" s="118">
        <v>6347</v>
      </c>
      <c r="C9" s="52">
        <v>13848</v>
      </c>
      <c r="D9" s="50">
        <v>8605</v>
      </c>
      <c r="E9" s="78">
        <f t="shared" si="2"/>
        <v>0.07803856129722671</v>
      </c>
      <c r="F9" s="78">
        <f t="shared" si="0"/>
        <v>0.3557586261225776</v>
      </c>
      <c r="G9" s="52">
        <f t="shared" si="1"/>
        <v>2258</v>
      </c>
      <c r="H9" s="52">
        <f t="shared" si="3"/>
        <v>-5243</v>
      </c>
    </row>
    <row r="10" spans="1:8" ht="15">
      <c r="A10" s="123" t="s">
        <v>184</v>
      </c>
      <c r="B10" s="118">
        <v>106</v>
      </c>
      <c r="C10" s="52">
        <v>79</v>
      </c>
      <c r="D10" s="50">
        <v>94</v>
      </c>
      <c r="E10" s="78">
        <f t="shared" si="2"/>
        <v>0.0008524839932526799</v>
      </c>
      <c r="F10" s="78">
        <f t="shared" si="0"/>
        <v>-0.11320754716981132</v>
      </c>
      <c r="G10" s="52">
        <f t="shared" si="1"/>
        <v>-12</v>
      </c>
      <c r="H10" s="52">
        <f t="shared" si="3"/>
        <v>15</v>
      </c>
    </row>
    <row r="11" spans="1:8" ht="15">
      <c r="A11" s="123" t="s">
        <v>185</v>
      </c>
      <c r="B11" s="118">
        <v>214</v>
      </c>
      <c r="C11" s="52">
        <v>223</v>
      </c>
      <c r="D11" s="50">
        <v>238</v>
      </c>
      <c r="E11" s="78">
        <f t="shared" si="2"/>
        <v>0.0021584169190865723</v>
      </c>
      <c r="F11" s="78">
        <f t="shared" si="0"/>
        <v>0.11214953271028037</v>
      </c>
      <c r="G11" s="52">
        <f t="shared" si="1"/>
        <v>24</v>
      </c>
      <c r="H11" s="52">
        <f t="shared" si="3"/>
        <v>15</v>
      </c>
    </row>
    <row r="12" spans="1:8" ht="15">
      <c r="A12" s="123" t="s">
        <v>186</v>
      </c>
      <c r="B12" s="118">
        <v>1159</v>
      </c>
      <c r="C12" s="52">
        <v>1613</v>
      </c>
      <c r="D12" s="50">
        <v>1357</v>
      </c>
      <c r="E12" s="78">
        <f t="shared" si="2"/>
        <v>0.012306604030254112</v>
      </c>
      <c r="F12" s="78">
        <f t="shared" si="0"/>
        <v>0.17083692838654013</v>
      </c>
      <c r="G12" s="52">
        <f t="shared" si="1"/>
        <v>198</v>
      </c>
      <c r="H12" s="52">
        <f t="shared" si="3"/>
        <v>-256</v>
      </c>
    </row>
    <row r="13" spans="1:8" ht="15">
      <c r="A13" s="123" t="s">
        <v>187</v>
      </c>
      <c r="B13" s="118">
        <v>987</v>
      </c>
      <c r="C13" s="52">
        <v>934</v>
      </c>
      <c r="D13" s="50">
        <v>1045</v>
      </c>
      <c r="E13" s="78">
        <f t="shared" si="2"/>
        <v>0.009477082690947346</v>
      </c>
      <c r="F13" s="78">
        <f t="shared" si="0"/>
        <v>0.05876393110435663</v>
      </c>
      <c r="G13" s="52">
        <f t="shared" si="1"/>
        <v>58</v>
      </c>
      <c r="H13" s="52">
        <f t="shared" si="3"/>
        <v>111</v>
      </c>
    </row>
    <row r="14" spans="1:8" ht="15">
      <c r="A14" s="123" t="s">
        <v>188</v>
      </c>
      <c r="B14" s="118">
        <v>152</v>
      </c>
      <c r="C14" s="52">
        <v>169</v>
      </c>
      <c r="D14" s="50">
        <v>205</v>
      </c>
      <c r="E14" s="78">
        <f t="shared" si="2"/>
        <v>0.0018591406235829722</v>
      </c>
      <c r="F14" s="78">
        <f t="shared" si="0"/>
        <v>0.34868421052631576</v>
      </c>
      <c r="G14" s="52">
        <f t="shared" si="1"/>
        <v>53</v>
      </c>
      <c r="H14" s="52">
        <f t="shared" si="3"/>
        <v>36</v>
      </c>
    </row>
    <row r="15" spans="1:8" ht="15">
      <c r="A15" s="123" t="s">
        <v>189</v>
      </c>
      <c r="B15" s="118">
        <v>313</v>
      </c>
      <c r="C15" s="52">
        <v>254</v>
      </c>
      <c r="D15" s="50">
        <v>333</v>
      </c>
      <c r="E15" s="78">
        <f t="shared" si="2"/>
        <v>0.0030199698909908765</v>
      </c>
      <c r="F15" s="78">
        <f t="shared" si="0"/>
        <v>0.06389776357827476</v>
      </c>
      <c r="G15" s="52">
        <f t="shared" si="1"/>
        <v>20</v>
      </c>
      <c r="H15" s="52">
        <f t="shared" si="3"/>
        <v>79</v>
      </c>
    </row>
    <row r="16" spans="1:8" ht="15">
      <c r="A16" s="123" t="s">
        <v>190</v>
      </c>
      <c r="B16" s="118">
        <v>103</v>
      </c>
      <c r="C16" s="52">
        <v>125</v>
      </c>
      <c r="D16" s="50">
        <v>155</v>
      </c>
      <c r="E16" s="78">
        <f t="shared" si="2"/>
        <v>0.0014056916910017594</v>
      </c>
      <c r="F16" s="78">
        <f t="shared" si="0"/>
        <v>0.5048543689320388</v>
      </c>
      <c r="G16" s="52">
        <f t="shared" si="1"/>
        <v>52</v>
      </c>
      <c r="H16" s="52">
        <f t="shared" si="3"/>
        <v>30</v>
      </c>
    </row>
    <row r="17" spans="1:8" ht="15">
      <c r="A17" s="123" t="s">
        <v>191</v>
      </c>
      <c r="B17" s="118">
        <v>349</v>
      </c>
      <c r="C17" s="52">
        <v>228</v>
      </c>
      <c r="D17" s="50">
        <v>326</v>
      </c>
      <c r="E17" s="78">
        <f t="shared" si="2"/>
        <v>0.002956487040429507</v>
      </c>
      <c r="F17" s="78">
        <f t="shared" si="0"/>
        <v>-0.0659025787965616</v>
      </c>
      <c r="G17" s="52">
        <f t="shared" si="1"/>
        <v>-23</v>
      </c>
      <c r="H17" s="52">
        <f t="shared" si="3"/>
        <v>98</v>
      </c>
    </row>
    <row r="18" spans="1:8" ht="15">
      <c r="A18" s="123" t="s">
        <v>192</v>
      </c>
      <c r="B18" s="118">
        <v>434</v>
      </c>
      <c r="C18" s="52">
        <v>160</v>
      </c>
      <c r="D18" s="50">
        <v>485</v>
      </c>
      <c r="E18" s="78">
        <f t="shared" si="2"/>
        <v>0.004398454646037764</v>
      </c>
      <c r="F18" s="78">
        <f t="shared" si="0"/>
        <v>0.1175115207373272</v>
      </c>
      <c r="G18" s="52">
        <f t="shared" si="1"/>
        <v>51</v>
      </c>
      <c r="H18" s="52">
        <f t="shared" si="3"/>
        <v>325</v>
      </c>
    </row>
    <row r="19" spans="1:8" ht="15">
      <c r="A19" s="123" t="s">
        <v>193</v>
      </c>
      <c r="B19" s="118">
        <v>306</v>
      </c>
      <c r="C19" s="52">
        <v>168</v>
      </c>
      <c r="D19" s="50">
        <v>360</v>
      </c>
      <c r="E19" s="78">
        <f t="shared" si="2"/>
        <v>0.0032648323145847316</v>
      </c>
      <c r="F19" s="78">
        <f t="shared" si="0"/>
        <v>0.17647058823529413</v>
      </c>
      <c r="G19" s="52">
        <f t="shared" si="1"/>
        <v>54</v>
      </c>
      <c r="H19" s="52">
        <f t="shared" si="3"/>
        <v>192</v>
      </c>
    </row>
    <row r="20" spans="1:8" ht="15">
      <c r="A20" s="123" t="s">
        <v>194</v>
      </c>
      <c r="B20" s="118">
        <v>319</v>
      </c>
      <c r="C20" s="52">
        <v>320</v>
      </c>
      <c r="D20" s="50">
        <v>332</v>
      </c>
      <c r="E20" s="78">
        <f t="shared" si="2"/>
        <v>0.0030109009123392523</v>
      </c>
      <c r="F20" s="78">
        <f t="shared" si="0"/>
        <v>0.04075235109717868</v>
      </c>
      <c r="G20" s="52">
        <f t="shared" si="1"/>
        <v>13</v>
      </c>
      <c r="H20" s="52">
        <f t="shared" si="3"/>
        <v>12</v>
      </c>
    </row>
    <row r="21" spans="1:8" ht="15">
      <c r="A21" s="123" t="s">
        <v>195</v>
      </c>
      <c r="B21" s="118">
        <v>231</v>
      </c>
      <c r="C21" s="52">
        <v>218</v>
      </c>
      <c r="D21" s="50">
        <v>299</v>
      </c>
      <c r="E21" s="78">
        <f t="shared" si="2"/>
        <v>0.002711624616835652</v>
      </c>
      <c r="F21" s="78">
        <f t="shared" si="0"/>
        <v>0.2943722943722944</v>
      </c>
      <c r="G21" s="52">
        <f t="shared" si="1"/>
        <v>68</v>
      </c>
      <c r="H21" s="52">
        <f t="shared" si="3"/>
        <v>81</v>
      </c>
    </row>
    <row r="22" spans="1:8" ht="15">
      <c r="A22" s="123" t="s">
        <v>196</v>
      </c>
      <c r="B22" s="118">
        <v>4294</v>
      </c>
      <c r="C22" s="52">
        <v>4517</v>
      </c>
      <c r="D22" s="50">
        <v>4976</v>
      </c>
      <c r="E22" s="78">
        <f t="shared" si="2"/>
        <v>0.04512723777048229</v>
      </c>
      <c r="F22" s="78">
        <f t="shared" si="0"/>
        <v>0.15882626921285514</v>
      </c>
      <c r="G22" s="52">
        <f t="shared" si="1"/>
        <v>682</v>
      </c>
      <c r="H22" s="52">
        <f t="shared" si="3"/>
        <v>459</v>
      </c>
    </row>
    <row r="23" spans="1:8" ht="15">
      <c r="A23" s="123" t="s">
        <v>197</v>
      </c>
      <c r="B23" s="118">
        <v>431</v>
      </c>
      <c r="C23" s="52">
        <v>462</v>
      </c>
      <c r="D23" s="50">
        <v>454</v>
      </c>
      <c r="E23" s="78">
        <f t="shared" si="2"/>
        <v>0.004117316307837411</v>
      </c>
      <c r="F23" s="78">
        <f t="shared" si="0"/>
        <v>0.05336426914153132</v>
      </c>
      <c r="G23" s="52">
        <f t="shared" si="1"/>
        <v>23</v>
      </c>
      <c r="H23" s="52">
        <f t="shared" si="3"/>
        <v>-8</v>
      </c>
    </row>
    <row r="24" spans="1:8" ht="15">
      <c r="A24" s="123" t="s">
        <v>198</v>
      </c>
      <c r="B24" s="118">
        <v>167</v>
      </c>
      <c r="C24" s="52">
        <v>220</v>
      </c>
      <c r="D24" s="50">
        <v>262</v>
      </c>
      <c r="E24" s="78">
        <f t="shared" si="2"/>
        <v>0.0023760724067255546</v>
      </c>
      <c r="F24" s="78">
        <f t="shared" si="0"/>
        <v>0.5688622754491018</v>
      </c>
      <c r="G24" s="52">
        <f t="shared" si="1"/>
        <v>95</v>
      </c>
      <c r="H24" s="52">
        <f t="shared" si="3"/>
        <v>42</v>
      </c>
    </row>
    <row r="25" spans="1:8" ht="15">
      <c r="A25" s="123" t="s">
        <v>199</v>
      </c>
      <c r="B25" s="118">
        <v>790</v>
      </c>
      <c r="C25" s="52">
        <v>563</v>
      </c>
      <c r="D25" s="50">
        <v>786</v>
      </c>
      <c r="E25" s="78">
        <f t="shared" si="2"/>
        <v>0.007128217220176663</v>
      </c>
      <c r="F25" s="78">
        <f t="shared" si="0"/>
        <v>-0.005063291139240506</v>
      </c>
      <c r="G25" s="52">
        <f t="shared" si="1"/>
        <v>-4</v>
      </c>
      <c r="H25" s="52">
        <f t="shared" si="3"/>
        <v>223</v>
      </c>
    </row>
    <row r="26" spans="1:8" ht="15">
      <c r="A26" s="123" t="s">
        <v>200</v>
      </c>
      <c r="B26" s="118">
        <v>1204</v>
      </c>
      <c r="C26" s="52">
        <v>1245</v>
      </c>
      <c r="D26" s="50">
        <v>1754</v>
      </c>
      <c r="E26" s="78">
        <f t="shared" si="2"/>
        <v>0.01590698855494894</v>
      </c>
      <c r="F26" s="78">
        <f t="shared" si="0"/>
        <v>0.4568106312292359</v>
      </c>
      <c r="G26" s="52">
        <f t="shared" si="1"/>
        <v>550</v>
      </c>
      <c r="H26" s="52">
        <f t="shared" si="3"/>
        <v>509</v>
      </c>
    </row>
    <row r="27" spans="1:8" ht="15">
      <c r="A27" s="123" t="s">
        <v>113</v>
      </c>
      <c r="B27" s="118">
        <v>946</v>
      </c>
      <c r="C27" s="52">
        <v>773</v>
      </c>
      <c r="D27" s="50">
        <v>1112</v>
      </c>
      <c r="E27" s="78">
        <f t="shared" si="2"/>
        <v>0.01008470426060617</v>
      </c>
      <c r="F27" s="78">
        <f t="shared" si="0"/>
        <v>0.17547568710359407</v>
      </c>
      <c r="G27" s="52">
        <f t="shared" si="1"/>
        <v>166</v>
      </c>
      <c r="H27" s="52">
        <f t="shared" si="3"/>
        <v>339</v>
      </c>
    </row>
    <row r="28" spans="1:8" ht="15">
      <c r="A28" s="123" t="s">
        <v>201</v>
      </c>
      <c r="B28" s="118">
        <v>588</v>
      </c>
      <c r="C28" s="52">
        <v>497</v>
      </c>
      <c r="D28" s="50">
        <v>636</v>
      </c>
      <c r="E28" s="78">
        <f t="shared" si="2"/>
        <v>0.005767870422433026</v>
      </c>
      <c r="F28" s="78">
        <f t="shared" si="0"/>
        <v>0.08163265306122448</v>
      </c>
      <c r="G28" s="52">
        <f t="shared" si="1"/>
        <v>48</v>
      </c>
      <c r="H28" s="52">
        <f t="shared" si="3"/>
        <v>139</v>
      </c>
    </row>
    <row r="29" spans="1:8" ht="15">
      <c r="A29" s="123" t="s">
        <v>202</v>
      </c>
      <c r="B29" s="118">
        <v>417</v>
      </c>
      <c r="C29" s="52">
        <v>361</v>
      </c>
      <c r="D29" s="50">
        <v>426</v>
      </c>
      <c r="E29" s="78">
        <f t="shared" si="2"/>
        <v>0.0038633849055919323</v>
      </c>
      <c r="F29" s="78">
        <f t="shared" si="0"/>
        <v>0.02158273381294964</v>
      </c>
      <c r="G29" s="52">
        <f t="shared" si="1"/>
        <v>9</v>
      </c>
      <c r="H29" s="52">
        <f t="shared" si="3"/>
        <v>65</v>
      </c>
    </row>
    <row r="30" spans="1:8" ht="15">
      <c r="A30" s="123" t="s">
        <v>203</v>
      </c>
      <c r="B30" s="118">
        <v>796</v>
      </c>
      <c r="C30" s="52">
        <v>524</v>
      </c>
      <c r="D30" s="50">
        <v>873</v>
      </c>
      <c r="E30" s="78">
        <f t="shared" si="2"/>
        <v>0.007917218362867974</v>
      </c>
      <c r="F30" s="78">
        <f t="shared" si="0"/>
        <v>0.09673366834170855</v>
      </c>
      <c r="G30" s="52">
        <f t="shared" si="1"/>
        <v>77</v>
      </c>
      <c r="H30" s="52">
        <f t="shared" si="3"/>
        <v>349</v>
      </c>
    </row>
    <row r="31" spans="1:8" ht="15">
      <c r="A31" s="123" t="s">
        <v>204</v>
      </c>
      <c r="B31" s="118">
        <v>333</v>
      </c>
      <c r="C31" s="52">
        <v>169</v>
      </c>
      <c r="D31" s="50">
        <v>325</v>
      </c>
      <c r="E31" s="78">
        <f t="shared" si="2"/>
        <v>0.0029474180617778825</v>
      </c>
      <c r="F31" s="78">
        <f t="shared" si="0"/>
        <v>-0.024024024024024024</v>
      </c>
      <c r="G31" s="52">
        <f t="shared" si="1"/>
        <v>-8</v>
      </c>
      <c r="H31" s="52">
        <f t="shared" si="3"/>
        <v>156</v>
      </c>
    </row>
    <row r="32" spans="1:8" ht="15">
      <c r="A32" s="123" t="s">
        <v>205</v>
      </c>
      <c r="B32" s="118">
        <v>832</v>
      </c>
      <c r="C32" s="52">
        <v>597</v>
      </c>
      <c r="D32" s="50">
        <v>1115</v>
      </c>
      <c r="E32" s="78">
        <f t="shared" si="2"/>
        <v>0.010111911196561043</v>
      </c>
      <c r="F32" s="78">
        <f t="shared" si="0"/>
        <v>0.3401442307692308</v>
      </c>
      <c r="G32" s="52">
        <f t="shared" si="1"/>
        <v>283</v>
      </c>
      <c r="H32" s="52">
        <f t="shared" si="3"/>
        <v>518</v>
      </c>
    </row>
    <row r="33" spans="1:8" ht="15">
      <c r="A33" s="123" t="s">
        <v>206</v>
      </c>
      <c r="B33" s="118">
        <v>917</v>
      </c>
      <c r="C33" s="52">
        <v>1184</v>
      </c>
      <c r="D33" s="50">
        <v>1362</v>
      </c>
      <c r="E33" s="78">
        <f t="shared" si="2"/>
        <v>0.012351948923512233</v>
      </c>
      <c r="F33" s="78">
        <f t="shared" si="0"/>
        <v>0.48527808069792805</v>
      </c>
      <c r="G33" s="52">
        <f t="shared" si="1"/>
        <v>445</v>
      </c>
      <c r="H33" s="52">
        <f t="shared" si="3"/>
        <v>178</v>
      </c>
    </row>
    <row r="34" spans="1:8" ht="15">
      <c r="A34" s="123" t="s">
        <v>207</v>
      </c>
      <c r="B34" s="118">
        <v>1725</v>
      </c>
      <c r="C34" s="52">
        <v>1919</v>
      </c>
      <c r="D34" s="50">
        <v>2546</v>
      </c>
      <c r="E34" s="78">
        <f t="shared" si="2"/>
        <v>0.02308961964703535</v>
      </c>
      <c r="F34" s="78">
        <f aca="true" t="shared" si="4" ref="F34:F65">(D34-B34)/B34</f>
        <v>0.47594202898550725</v>
      </c>
      <c r="G34" s="52">
        <f aca="true" t="shared" si="5" ref="G34:G65">D34-B34</f>
        <v>821</v>
      </c>
      <c r="H34" s="52">
        <f t="shared" si="3"/>
        <v>627</v>
      </c>
    </row>
    <row r="35" spans="1:8" ht="15">
      <c r="A35" s="123" t="s">
        <v>208</v>
      </c>
      <c r="B35" s="118">
        <v>281</v>
      </c>
      <c r="C35" s="52">
        <v>278</v>
      </c>
      <c r="D35" s="50">
        <v>307</v>
      </c>
      <c r="E35" s="78">
        <f t="shared" si="2"/>
        <v>0.002784176446048646</v>
      </c>
      <c r="F35" s="78">
        <f t="shared" si="4"/>
        <v>0.09252669039145907</v>
      </c>
      <c r="G35" s="52">
        <f t="shared" si="5"/>
        <v>26</v>
      </c>
      <c r="H35" s="52">
        <f t="shared" si="3"/>
        <v>29</v>
      </c>
    </row>
    <row r="36" spans="1:8" ht="15">
      <c r="A36" s="123" t="s">
        <v>209</v>
      </c>
      <c r="B36" s="118">
        <v>172</v>
      </c>
      <c r="C36" s="52">
        <v>89</v>
      </c>
      <c r="D36" s="50">
        <v>156</v>
      </c>
      <c r="E36" s="78">
        <f t="shared" si="2"/>
        <v>0.0014147606696533837</v>
      </c>
      <c r="F36" s="78">
        <f t="shared" si="4"/>
        <v>-0.09302325581395349</v>
      </c>
      <c r="G36" s="52">
        <f t="shared" si="5"/>
        <v>-16</v>
      </c>
      <c r="H36" s="52">
        <f t="shared" si="3"/>
        <v>67</v>
      </c>
    </row>
    <row r="37" spans="1:8" ht="15">
      <c r="A37" s="123" t="s">
        <v>210</v>
      </c>
      <c r="B37" s="118">
        <v>115</v>
      </c>
      <c r="C37" s="52">
        <v>115</v>
      </c>
      <c r="D37" s="50">
        <v>140</v>
      </c>
      <c r="E37" s="78">
        <f t="shared" si="2"/>
        <v>0.0012696570112273955</v>
      </c>
      <c r="F37" s="78">
        <f t="shared" si="4"/>
        <v>0.21739130434782608</v>
      </c>
      <c r="G37" s="52">
        <f t="shared" si="5"/>
        <v>25</v>
      </c>
      <c r="H37" s="52">
        <f t="shared" si="3"/>
        <v>25</v>
      </c>
    </row>
    <row r="38" spans="1:8" ht="15">
      <c r="A38" s="123" t="s">
        <v>211</v>
      </c>
      <c r="B38" s="118">
        <v>925</v>
      </c>
      <c r="C38" s="52">
        <v>725</v>
      </c>
      <c r="D38" s="50">
        <v>828</v>
      </c>
      <c r="E38" s="78">
        <f t="shared" si="2"/>
        <v>0.007509114323544883</v>
      </c>
      <c r="F38" s="78">
        <f t="shared" si="4"/>
        <v>-0.10486486486486486</v>
      </c>
      <c r="G38" s="52">
        <f t="shared" si="5"/>
        <v>-97</v>
      </c>
      <c r="H38" s="52">
        <f t="shared" si="3"/>
        <v>103</v>
      </c>
    </row>
    <row r="39" spans="1:8" ht="15">
      <c r="A39" s="123" t="s">
        <v>212</v>
      </c>
      <c r="B39" s="118">
        <v>127</v>
      </c>
      <c r="C39" s="52">
        <v>71</v>
      </c>
      <c r="D39" s="50">
        <v>172</v>
      </c>
      <c r="E39" s="78">
        <f t="shared" si="2"/>
        <v>0.0015598643280793716</v>
      </c>
      <c r="F39" s="78">
        <f t="shared" si="4"/>
        <v>0.3543307086614173</v>
      </c>
      <c r="G39" s="52">
        <f t="shared" si="5"/>
        <v>45</v>
      </c>
      <c r="H39" s="52">
        <f t="shared" si="3"/>
        <v>101</v>
      </c>
    </row>
    <row r="40" spans="1:8" ht="15">
      <c r="A40" s="123" t="s">
        <v>213</v>
      </c>
      <c r="B40" s="118">
        <v>334</v>
      </c>
      <c r="C40" s="52">
        <v>314</v>
      </c>
      <c r="D40" s="50">
        <v>389</v>
      </c>
      <c r="E40" s="78">
        <f t="shared" si="2"/>
        <v>0.0035278326954818347</v>
      </c>
      <c r="F40" s="78">
        <f t="shared" si="4"/>
        <v>0.16467065868263472</v>
      </c>
      <c r="G40" s="52">
        <f t="shared" si="5"/>
        <v>55</v>
      </c>
      <c r="H40" s="52">
        <f t="shared" si="3"/>
        <v>75</v>
      </c>
    </row>
    <row r="41" spans="1:8" ht="15">
      <c r="A41" s="123" t="s">
        <v>214</v>
      </c>
      <c r="B41" s="118">
        <v>23208</v>
      </c>
      <c r="C41" s="52">
        <v>25749</v>
      </c>
      <c r="D41" s="50">
        <v>26144</v>
      </c>
      <c r="E41" s="78">
        <f t="shared" si="2"/>
        <v>0.2370993778680645</v>
      </c>
      <c r="F41" s="78">
        <f t="shared" si="4"/>
        <v>0.12650810065494658</v>
      </c>
      <c r="G41" s="52">
        <f t="shared" si="5"/>
        <v>2936</v>
      </c>
      <c r="H41" s="52">
        <f t="shared" si="3"/>
        <v>395</v>
      </c>
    </row>
    <row r="42" spans="1:8" ht="15">
      <c r="A42" s="123" t="s">
        <v>215</v>
      </c>
      <c r="B42" s="118">
        <v>5816</v>
      </c>
      <c r="C42" s="52">
        <v>6151</v>
      </c>
      <c r="D42" s="50">
        <v>5892</v>
      </c>
      <c r="E42" s="78">
        <f t="shared" si="2"/>
        <v>0.053434422215370106</v>
      </c>
      <c r="F42" s="78">
        <f t="shared" si="4"/>
        <v>0.013067400275103164</v>
      </c>
      <c r="G42" s="52">
        <f t="shared" si="5"/>
        <v>76</v>
      </c>
      <c r="H42" s="52">
        <f t="shared" si="3"/>
        <v>-259</v>
      </c>
    </row>
    <row r="43" spans="1:8" ht="15">
      <c r="A43" s="123" t="s">
        <v>216</v>
      </c>
      <c r="B43" s="118">
        <v>1281</v>
      </c>
      <c r="C43" s="52">
        <v>961</v>
      </c>
      <c r="D43" s="50">
        <v>1305</v>
      </c>
      <c r="E43" s="78">
        <f t="shared" si="2"/>
        <v>0.011835017140369651</v>
      </c>
      <c r="F43" s="78">
        <f t="shared" si="4"/>
        <v>0.01873536299765808</v>
      </c>
      <c r="G43" s="52">
        <f t="shared" si="5"/>
        <v>24</v>
      </c>
      <c r="H43" s="52">
        <f t="shared" si="3"/>
        <v>344</v>
      </c>
    </row>
    <row r="44" spans="1:8" ht="15">
      <c r="A44" s="123" t="s">
        <v>217</v>
      </c>
      <c r="B44" s="118">
        <v>296</v>
      </c>
      <c r="C44" s="52">
        <v>202</v>
      </c>
      <c r="D44" s="50">
        <v>308</v>
      </c>
      <c r="E44" s="78">
        <f t="shared" si="2"/>
        <v>0.0027932454247002704</v>
      </c>
      <c r="F44" s="78">
        <f t="shared" si="4"/>
        <v>0.04054054054054054</v>
      </c>
      <c r="G44" s="52">
        <f t="shared" si="5"/>
        <v>12</v>
      </c>
      <c r="H44" s="52">
        <f t="shared" si="3"/>
        <v>106</v>
      </c>
    </row>
    <row r="45" spans="1:8" ht="15">
      <c r="A45" s="123" t="s">
        <v>218</v>
      </c>
      <c r="B45" s="118">
        <v>292</v>
      </c>
      <c r="C45" s="52">
        <v>233</v>
      </c>
      <c r="D45" s="50">
        <v>394</v>
      </c>
      <c r="E45" s="78">
        <f t="shared" si="2"/>
        <v>0.003573177588739956</v>
      </c>
      <c r="F45" s="78">
        <f t="shared" si="4"/>
        <v>0.3493150684931507</v>
      </c>
      <c r="G45" s="52">
        <f t="shared" si="5"/>
        <v>102</v>
      </c>
      <c r="H45" s="52">
        <f t="shared" si="3"/>
        <v>161</v>
      </c>
    </row>
    <row r="46" spans="1:8" ht="15">
      <c r="A46" s="123" t="s">
        <v>219</v>
      </c>
      <c r="B46" s="118">
        <v>205</v>
      </c>
      <c r="C46" s="52">
        <v>104</v>
      </c>
      <c r="D46" s="50">
        <v>192</v>
      </c>
      <c r="E46" s="78">
        <f t="shared" si="2"/>
        <v>0.0017412439011118567</v>
      </c>
      <c r="F46" s="78">
        <f t="shared" si="4"/>
        <v>-0.06341463414634146</v>
      </c>
      <c r="G46" s="52">
        <f t="shared" si="5"/>
        <v>-13</v>
      </c>
      <c r="H46" s="52">
        <f t="shared" si="3"/>
        <v>88</v>
      </c>
    </row>
    <row r="47" spans="1:8" ht="15">
      <c r="A47" s="123" t="s">
        <v>220</v>
      </c>
      <c r="B47" s="118">
        <v>423</v>
      </c>
      <c r="C47" s="52">
        <v>320</v>
      </c>
      <c r="D47" s="50">
        <v>448</v>
      </c>
      <c r="E47" s="78">
        <f t="shared" si="2"/>
        <v>0.004062902435927666</v>
      </c>
      <c r="F47" s="78">
        <f t="shared" si="4"/>
        <v>0.0591016548463357</v>
      </c>
      <c r="G47" s="52">
        <f t="shared" si="5"/>
        <v>25</v>
      </c>
      <c r="H47" s="52">
        <f t="shared" si="3"/>
        <v>128</v>
      </c>
    </row>
    <row r="48" spans="1:8" ht="15">
      <c r="A48" s="123" t="s">
        <v>221</v>
      </c>
      <c r="B48" s="118">
        <v>1972</v>
      </c>
      <c r="C48" s="52">
        <v>1586</v>
      </c>
      <c r="D48" s="50">
        <v>2817</v>
      </c>
      <c r="E48" s="78">
        <f t="shared" si="2"/>
        <v>0.025547312861625524</v>
      </c>
      <c r="F48" s="78">
        <f t="shared" si="4"/>
        <v>0.42849898580121704</v>
      </c>
      <c r="G48" s="52">
        <f t="shared" si="5"/>
        <v>845</v>
      </c>
      <c r="H48" s="52">
        <f t="shared" si="3"/>
        <v>1231</v>
      </c>
    </row>
    <row r="49" spans="1:8" ht="15">
      <c r="A49" s="123" t="s">
        <v>223</v>
      </c>
      <c r="B49" s="118">
        <v>46</v>
      </c>
      <c r="C49" s="52">
        <v>66</v>
      </c>
      <c r="D49" s="50">
        <v>52</v>
      </c>
      <c r="E49" s="78">
        <f t="shared" si="2"/>
        <v>0.0004715868898844612</v>
      </c>
      <c r="F49" s="78">
        <f t="shared" si="4"/>
        <v>0.13043478260869565</v>
      </c>
      <c r="G49" s="52">
        <f t="shared" si="5"/>
        <v>6</v>
      </c>
      <c r="H49" s="52">
        <f t="shared" si="3"/>
        <v>-14</v>
      </c>
    </row>
    <row r="50" spans="1:8" ht="15">
      <c r="A50" s="123" t="s">
        <v>131</v>
      </c>
      <c r="B50" s="118">
        <v>162</v>
      </c>
      <c r="C50" s="52">
        <v>208</v>
      </c>
      <c r="D50" s="50">
        <v>402</v>
      </c>
      <c r="E50" s="78">
        <f t="shared" si="2"/>
        <v>0.00364572941795295</v>
      </c>
      <c r="F50" s="78">
        <f t="shared" si="4"/>
        <v>1.4814814814814814</v>
      </c>
      <c r="G50" s="52">
        <f t="shared" si="5"/>
        <v>240</v>
      </c>
      <c r="H50" s="52">
        <f t="shared" si="3"/>
        <v>194</v>
      </c>
    </row>
    <row r="51" spans="1:8" ht="15">
      <c r="A51" s="123" t="s">
        <v>224</v>
      </c>
      <c r="B51" s="118">
        <v>297</v>
      </c>
      <c r="C51" s="52">
        <v>363</v>
      </c>
      <c r="D51" s="50">
        <v>407</v>
      </c>
      <c r="E51" s="78">
        <f t="shared" si="2"/>
        <v>0.0036910743112110716</v>
      </c>
      <c r="F51" s="78">
        <f t="shared" si="4"/>
        <v>0.37037037037037035</v>
      </c>
      <c r="G51" s="52">
        <f t="shared" si="5"/>
        <v>110</v>
      </c>
      <c r="H51" s="52">
        <f t="shared" si="3"/>
        <v>44</v>
      </c>
    </row>
    <row r="52" spans="1:8" ht="15">
      <c r="A52" s="123" t="s">
        <v>222</v>
      </c>
      <c r="B52" s="118">
        <v>111</v>
      </c>
      <c r="C52" s="52">
        <v>94</v>
      </c>
      <c r="D52" s="50">
        <v>158</v>
      </c>
      <c r="E52" s="78">
        <f t="shared" si="2"/>
        <v>0.0014328986269566322</v>
      </c>
      <c r="F52" s="78">
        <f t="shared" si="4"/>
        <v>0.42342342342342343</v>
      </c>
      <c r="G52" s="52">
        <f t="shared" si="5"/>
        <v>47</v>
      </c>
      <c r="H52" s="52">
        <f t="shared" si="3"/>
        <v>64</v>
      </c>
    </row>
    <row r="53" spans="1:8" ht="15">
      <c r="A53" s="123" t="s">
        <v>225</v>
      </c>
      <c r="B53" s="118">
        <v>2945</v>
      </c>
      <c r="C53" s="52">
        <v>3048</v>
      </c>
      <c r="D53" s="50">
        <v>2945</v>
      </c>
      <c r="E53" s="78">
        <f t="shared" si="2"/>
        <v>0.026708142129033427</v>
      </c>
      <c r="F53" s="78">
        <f t="shared" si="4"/>
        <v>0</v>
      </c>
      <c r="G53" s="52">
        <f t="shared" si="5"/>
        <v>0</v>
      </c>
      <c r="H53" s="52">
        <f t="shared" si="3"/>
        <v>-103</v>
      </c>
    </row>
    <row r="54" spans="1:8" ht="15">
      <c r="A54" s="123" t="s">
        <v>226</v>
      </c>
      <c r="B54" s="118">
        <v>1628</v>
      </c>
      <c r="C54" s="52">
        <v>1679</v>
      </c>
      <c r="D54" s="50">
        <v>2238</v>
      </c>
      <c r="E54" s="78">
        <f t="shared" si="2"/>
        <v>0.02029637422233508</v>
      </c>
      <c r="F54" s="78">
        <f t="shared" si="4"/>
        <v>0.3746928746928747</v>
      </c>
      <c r="G54" s="52">
        <f t="shared" si="5"/>
        <v>610</v>
      </c>
      <c r="H54" s="52">
        <f t="shared" si="3"/>
        <v>559</v>
      </c>
    </row>
    <row r="55" spans="1:8" ht="15">
      <c r="A55" s="123" t="s">
        <v>227</v>
      </c>
      <c r="B55" s="118">
        <v>740</v>
      </c>
      <c r="C55" s="52">
        <v>546</v>
      </c>
      <c r="D55" s="50">
        <v>881</v>
      </c>
      <c r="E55" s="78">
        <f t="shared" si="2"/>
        <v>0.007989770192080968</v>
      </c>
      <c r="F55" s="78">
        <f t="shared" si="4"/>
        <v>0.19054054054054054</v>
      </c>
      <c r="G55" s="52">
        <f t="shared" si="5"/>
        <v>141</v>
      </c>
      <c r="H55" s="52">
        <f t="shared" si="3"/>
        <v>335</v>
      </c>
    </row>
    <row r="56" spans="1:8" ht="15">
      <c r="A56" s="123" t="s">
        <v>228</v>
      </c>
      <c r="B56" s="118">
        <v>660</v>
      </c>
      <c r="C56" s="52">
        <v>586</v>
      </c>
      <c r="D56" s="50">
        <v>807</v>
      </c>
      <c r="E56" s="78">
        <f t="shared" si="2"/>
        <v>0.0073186657718607735</v>
      </c>
      <c r="F56" s="78">
        <f t="shared" si="4"/>
        <v>0.22272727272727272</v>
      </c>
      <c r="G56" s="52">
        <f t="shared" si="5"/>
        <v>147</v>
      </c>
      <c r="H56" s="52">
        <f t="shared" si="3"/>
        <v>221</v>
      </c>
    </row>
    <row r="57" spans="1:8" ht="15">
      <c r="A57" s="123" t="s">
        <v>229</v>
      </c>
      <c r="B57" s="118">
        <v>4052</v>
      </c>
      <c r="C57" s="52">
        <v>1410</v>
      </c>
      <c r="D57" s="50">
        <v>1462</v>
      </c>
      <c r="E57" s="78">
        <f t="shared" si="2"/>
        <v>0.01325884678867466</v>
      </c>
      <c r="F57" s="78">
        <f t="shared" si="4"/>
        <v>-0.6391905231984205</v>
      </c>
      <c r="G57" s="52">
        <f t="shared" si="5"/>
        <v>-2590</v>
      </c>
      <c r="H57" s="52">
        <f t="shared" si="3"/>
        <v>52</v>
      </c>
    </row>
    <row r="58" spans="1:8" ht="15">
      <c r="A58" s="123" t="s">
        <v>230</v>
      </c>
      <c r="B58" s="118">
        <v>360</v>
      </c>
      <c r="C58" s="52">
        <v>356</v>
      </c>
      <c r="D58" s="50">
        <v>408</v>
      </c>
      <c r="E58" s="78">
        <f t="shared" si="2"/>
        <v>0.003700143289862696</v>
      </c>
      <c r="F58" s="78">
        <f t="shared" si="4"/>
        <v>0.13333333333333333</v>
      </c>
      <c r="G58" s="52">
        <f t="shared" si="5"/>
        <v>48</v>
      </c>
      <c r="H58" s="52">
        <f t="shared" si="3"/>
        <v>52</v>
      </c>
    </row>
    <row r="59" spans="1:8" ht="15">
      <c r="A59" s="123" t="s">
        <v>231</v>
      </c>
      <c r="B59" s="118">
        <v>1254</v>
      </c>
      <c r="C59" s="52">
        <v>1759</v>
      </c>
      <c r="D59" s="50">
        <v>1675</v>
      </c>
      <c r="E59" s="78">
        <f t="shared" si="2"/>
        <v>0.015190539241470626</v>
      </c>
      <c r="F59" s="78">
        <f t="shared" si="4"/>
        <v>0.335725677830941</v>
      </c>
      <c r="G59" s="52">
        <f t="shared" si="5"/>
        <v>421</v>
      </c>
      <c r="H59" s="52">
        <f t="shared" si="3"/>
        <v>-84</v>
      </c>
    </row>
    <row r="60" spans="1:8" ht="15">
      <c r="A60" s="123" t="s">
        <v>232</v>
      </c>
      <c r="B60" s="118">
        <v>1810</v>
      </c>
      <c r="C60" s="52">
        <v>4706</v>
      </c>
      <c r="D60" s="50">
        <v>1854</v>
      </c>
      <c r="E60" s="78">
        <f t="shared" si="2"/>
        <v>0.016813886420111366</v>
      </c>
      <c r="F60" s="78">
        <f t="shared" si="4"/>
        <v>0.02430939226519337</v>
      </c>
      <c r="G60" s="52">
        <f t="shared" si="5"/>
        <v>44</v>
      </c>
      <c r="H60" s="52">
        <f t="shared" si="3"/>
        <v>-2852</v>
      </c>
    </row>
    <row r="61" spans="1:8" ht="15">
      <c r="A61" s="123" t="s">
        <v>233</v>
      </c>
      <c r="B61" s="118">
        <v>347</v>
      </c>
      <c r="C61" s="52">
        <v>112</v>
      </c>
      <c r="D61" s="50">
        <v>291</v>
      </c>
      <c r="E61" s="78">
        <f t="shared" si="2"/>
        <v>0.0026390727876226578</v>
      </c>
      <c r="F61" s="78">
        <f t="shared" si="4"/>
        <v>-0.16138328530259366</v>
      </c>
      <c r="G61" s="52">
        <f t="shared" si="5"/>
        <v>-56</v>
      </c>
      <c r="H61" s="52">
        <f t="shared" si="3"/>
        <v>179</v>
      </c>
    </row>
    <row r="62" spans="1:8" ht="15">
      <c r="A62" s="123" t="s">
        <v>234</v>
      </c>
      <c r="B62" s="118">
        <v>308</v>
      </c>
      <c r="C62" s="52">
        <v>266</v>
      </c>
      <c r="D62" s="50">
        <v>431</v>
      </c>
      <c r="E62" s="78">
        <f t="shared" si="2"/>
        <v>0.0039087297988500535</v>
      </c>
      <c r="F62" s="78">
        <f t="shared" si="4"/>
        <v>0.39935064935064934</v>
      </c>
      <c r="G62" s="52">
        <f t="shared" si="5"/>
        <v>123</v>
      </c>
      <c r="H62" s="52">
        <f t="shared" si="3"/>
        <v>165</v>
      </c>
    </row>
    <row r="63" spans="1:8" ht="15">
      <c r="A63" s="123" t="s">
        <v>235</v>
      </c>
      <c r="B63" s="118">
        <v>238</v>
      </c>
      <c r="C63" s="52">
        <v>240</v>
      </c>
      <c r="D63" s="50">
        <v>520</v>
      </c>
      <c r="E63" s="78">
        <f t="shared" si="2"/>
        <v>0.004715868898844612</v>
      </c>
      <c r="F63" s="78">
        <f t="shared" si="4"/>
        <v>1.184873949579832</v>
      </c>
      <c r="G63" s="52">
        <f t="shared" si="5"/>
        <v>282</v>
      </c>
      <c r="H63" s="52">
        <f t="shared" si="3"/>
        <v>280</v>
      </c>
    </row>
    <row r="64" spans="1:8" ht="15">
      <c r="A64" s="123" t="s">
        <v>236</v>
      </c>
      <c r="B64" s="118">
        <v>408</v>
      </c>
      <c r="C64" s="52">
        <v>460</v>
      </c>
      <c r="D64" s="50">
        <v>630</v>
      </c>
      <c r="E64" s="78">
        <f t="shared" si="2"/>
        <v>0.00571345655052328</v>
      </c>
      <c r="F64" s="78">
        <f t="shared" si="4"/>
        <v>0.5441176470588235</v>
      </c>
      <c r="G64" s="52">
        <f t="shared" si="5"/>
        <v>222</v>
      </c>
      <c r="H64" s="52">
        <f t="shared" si="3"/>
        <v>170</v>
      </c>
    </row>
    <row r="65" spans="1:8" ht="15">
      <c r="A65" s="123" t="s">
        <v>237</v>
      </c>
      <c r="B65" s="118">
        <v>383</v>
      </c>
      <c r="C65" s="52">
        <v>286</v>
      </c>
      <c r="D65" s="50">
        <v>376</v>
      </c>
      <c r="E65" s="78">
        <f t="shared" si="2"/>
        <v>0.0034099359730107195</v>
      </c>
      <c r="F65" s="78">
        <f t="shared" si="4"/>
        <v>-0.018276762402088774</v>
      </c>
      <c r="G65" s="52">
        <f t="shared" si="5"/>
        <v>-7</v>
      </c>
      <c r="H65" s="52">
        <f t="shared" si="3"/>
        <v>90</v>
      </c>
    </row>
    <row r="66" spans="1:8" ht="15">
      <c r="A66" s="123" t="s">
        <v>238</v>
      </c>
      <c r="B66" s="118">
        <v>286</v>
      </c>
      <c r="C66" s="52">
        <v>304</v>
      </c>
      <c r="D66" s="50">
        <v>262</v>
      </c>
      <c r="E66" s="78">
        <f t="shared" si="2"/>
        <v>0.0023760724067255546</v>
      </c>
      <c r="F66" s="78">
        <f aca="true" t="shared" si="6" ref="F66:F83">(D66-B66)/B66</f>
        <v>-0.08391608391608392</v>
      </c>
      <c r="G66" s="52">
        <f aca="true" t="shared" si="7" ref="G66:G83">D66-B66</f>
        <v>-24</v>
      </c>
      <c r="H66" s="52">
        <f t="shared" si="3"/>
        <v>-42</v>
      </c>
    </row>
    <row r="67" spans="1:8" ht="15">
      <c r="A67" s="123" t="s">
        <v>239</v>
      </c>
      <c r="B67" s="118">
        <v>974</v>
      </c>
      <c r="C67" s="52">
        <v>1057</v>
      </c>
      <c r="D67" s="50">
        <v>1146</v>
      </c>
      <c r="E67" s="78">
        <f aca="true" t="shared" si="8" ref="E67:E83">D67/$D$83</f>
        <v>0.010393049534761395</v>
      </c>
      <c r="F67" s="78">
        <f t="shared" si="6"/>
        <v>0.17659137577002054</v>
      </c>
      <c r="G67" s="52">
        <f t="shared" si="7"/>
        <v>172</v>
      </c>
      <c r="H67" s="52">
        <f aca="true" t="shared" si="9" ref="H67:H83">D67-C67</f>
        <v>89</v>
      </c>
    </row>
    <row r="68" spans="1:8" ht="15">
      <c r="A68" s="123" t="s">
        <v>240</v>
      </c>
      <c r="B68" s="118">
        <v>765</v>
      </c>
      <c r="C68" s="52">
        <v>829</v>
      </c>
      <c r="D68" s="50">
        <v>853</v>
      </c>
      <c r="E68" s="78">
        <f t="shared" si="8"/>
        <v>0.007735838789835489</v>
      </c>
      <c r="F68" s="78">
        <f t="shared" si="6"/>
        <v>0.11503267973856209</v>
      </c>
      <c r="G68" s="52">
        <f t="shared" si="7"/>
        <v>88</v>
      </c>
      <c r="H68" s="52">
        <f t="shared" si="9"/>
        <v>24</v>
      </c>
    </row>
    <row r="69" spans="1:8" ht="15">
      <c r="A69" s="123" t="s">
        <v>241</v>
      </c>
      <c r="B69" s="118">
        <v>160</v>
      </c>
      <c r="C69" s="52">
        <v>108</v>
      </c>
      <c r="D69" s="50">
        <v>439</v>
      </c>
      <c r="E69" s="78">
        <f t="shared" si="8"/>
        <v>0.0039812816280630475</v>
      </c>
      <c r="F69" s="78">
        <f t="shared" si="6"/>
        <v>1.74375</v>
      </c>
      <c r="G69" s="52">
        <f t="shared" si="7"/>
        <v>279</v>
      </c>
      <c r="H69" s="52">
        <f t="shared" si="9"/>
        <v>331</v>
      </c>
    </row>
    <row r="70" spans="1:8" ht="15">
      <c r="A70" s="123" t="s">
        <v>242</v>
      </c>
      <c r="B70" s="118">
        <v>166</v>
      </c>
      <c r="C70" s="52">
        <v>101</v>
      </c>
      <c r="D70" s="50">
        <v>149</v>
      </c>
      <c r="E70" s="78">
        <f t="shared" si="8"/>
        <v>0.001351277819092014</v>
      </c>
      <c r="F70" s="78">
        <f t="shared" si="6"/>
        <v>-0.10240963855421686</v>
      </c>
      <c r="G70" s="52">
        <f t="shared" si="7"/>
        <v>-17</v>
      </c>
      <c r="H70" s="52">
        <f t="shared" si="9"/>
        <v>48</v>
      </c>
    </row>
    <row r="71" spans="1:8" ht="15">
      <c r="A71" s="123" t="s">
        <v>243</v>
      </c>
      <c r="B71" s="118">
        <v>1000</v>
      </c>
      <c r="C71" s="52">
        <v>583</v>
      </c>
      <c r="D71" s="50">
        <v>2054</v>
      </c>
      <c r="E71" s="78">
        <f t="shared" si="8"/>
        <v>0.01862768215043622</v>
      </c>
      <c r="F71" s="78">
        <f t="shared" si="6"/>
        <v>1.054</v>
      </c>
      <c r="G71" s="52">
        <f t="shared" si="7"/>
        <v>1054</v>
      </c>
      <c r="H71" s="52">
        <f t="shared" si="9"/>
        <v>1471</v>
      </c>
    </row>
    <row r="72" spans="1:8" ht="15">
      <c r="A72" s="123" t="s">
        <v>244</v>
      </c>
      <c r="B72" s="118">
        <v>803</v>
      </c>
      <c r="C72" s="52">
        <v>639</v>
      </c>
      <c r="D72" s="50">
        <v>782</v>
      </c>
      <c r="E72" s="78">
        <f t="shared" si="8"/>
        <v>0.0070919413055701664</v>
      </c>
      <c r="F72" s="78">
        <f t="shared" si="6"/>
        <v>-0.026151930261519303</v>
      </c>
      <c r="G72" s="52">
        <f t="shared" si="7"/>
        <v>-21</v>
      </c>
      <c r="H72" s="52">
        <f t="shared" si="9"/>
        <v>143</v>
      </c>
    </row>
    <row r="73" spans="1:8" ht="15">
      <c r="A73" s="123" t="s">
        <v>245</v>
      </c>
      <c r="B73" s="118">
        <v>166</v>
      </c>
      <c r="C73" s="52">
        <v>152</v>
      </c>
      <c r="D73" s="50">
        <v>139</v>
      </c>
      <c r="E73" s="78">
        <f t="shared" si="8"/>
        <v>0.0012605880325757713</v>
      </c>
      <c r="F73" s="78">
        <f t="shared" si="6"/>
        <v>-0.16265060240963855</v>
      </c>
      <c r="G73" s="52">
        <f t="shared" si="7"/>
        <v>-27</v>
      </c>
      <c r="H73" s="52">
        <f t="shared" si="9"/>
        <v>-13</v>
      </c>
    </row>
    <row r="74" spans="1:8" ht="15">
      <c r="A74" s="123" t="s">
        <v>246</v>
      </c>
      <c r="B74" s="118">
        <v>2319</v>
      </c>
      <c r="C74" s="52">
        <v>1906</v>
      </c>
      <c r="D74" s="50">
        <v>2469</v>
      </c>
      <c r="E74" s="78">
        <f t="shared" si="8"/>
        <v>0.022391308290860282</v>
      </c>
      <c r="F74" s="78">
        <f t="shared" si="6"/>
        <v>0.0646830530401035</v>
      </c>
      <c r="G74" s="52">
        <f t="shared" si="7"/>
        <v>150</v>
      </c>
      <c r="H74" s="52">
        <f t="shared" si="9"/>
        <v>563</v>
      </c>
    </row>
    <row r="75" spans="1:8" ht="15">
      <c r="A75" s="123" t="s">
        <v>247</v>
      </c>
      <c r="B75" s="118">
        <v>490</v>
      </c>
      <c r="C75" s="52">
        <v>388</v>
      </c>
      <c r="D75" s="50">
        <v>451</v>
      </c>
      <c r="E75" s="78">
        <f t="shared" si="8"/>
        <v>0.004090109371882538</v>
      </c>
      <c r="F75" s="78">
        <f t="shared" si="6"/>
        <v>-0.07959183673469387</v>
      </c>
      <c r="G75" s="52">
        <f t="shared" si="7"/>
        <v>-39</v>
      </c>
      <c r="H75" s="52">
        <f t="shared" si="9"/>
        <v>63</v>
      </c>
    </row>
    <row r="76" spans="1:8" ht="15">
      <c r="A76" s="123" t="s">
        <v>248</v>
      </c>
      <c r="B76" s="118">
        <v>569</v>
      </c>
      <c r="C76" s="52">
        <v>570</v>
      </c>
      <c r="D76" s="50">
        <v>825</v>
      </c>
      <c r="E76" s="78">
        <f t="shared" si="8"/>
        <v>0.00748190738759001</v>
      </c>
      <c r="F76" s="78">
        <f t="shared" si="6"/>
        <v>0.44991212653778556</v>
      </c>
      <c r="G76" s="52">
        <f t="shared" si="7"/>
        <v>256</v>
      </c>
      <c r="H76" s="52">
        <f t="shared" si="9"/>
        <v>255</v>
      </c>
    </row>
    <row r="77" spans="1:8" ht="15">
      <c r="A77" s="123" t="s">
        <v>249</v>
      </c>
      <c r="B77" s="118">
        <v>77</v>
      </c>
      <c r="C77" s="52">
        <v>34</v>
      </c>
      <c r="D77" s="50">
        <v>148</v>
      </c>
      <c r="E77" s="78">
        <f t="shared" si="8"/>
        <v>0.0013422088404403897</v>
      </c>
      <c r="F77" s="78">
        <f t="shared" si="6"/>
        <v>0.922077922077922</v>
      </c>
      <c r="G77" s="52">
        <f t="shared" si="7"/>
        <v>71</v>
      </c>
      <c r="H77" s="52">
        <f t="shared" si="9"/>
        <v>114</v>
      </c>
    </row>
    <row r="78" spans="1:8" ht="15">
      <c r="A78" s="123" t="s">
        <v>250</v>
      </c>
      <c r="B78" s="118">
        <v>462</v>
      </c>
      <c r="C78" s="52">
        <v>522</v>
      </c>
      <c r="D78" s="50">
        <v>536</v>
      </c>
      <c r="E78" s="78">
        <f t="shared" si="8"/>
        <v>0.0048609725572706</v>
      </c>
      <c r="F78" s="78">
        <f t="shared" si="6"/>
        <v>0.16017316017316016</v>
      </c>
      <c r="G78" s="52">
        <f t="shared" si="7"/>
        <v>74</v>
      </c>
      <c r="H78" s="52">
        <f t="shared" si="9"/>
        <v>14</v>
      </c>
    </row>
    <row r="79" spans="1:8" ht="15">
      <c r="A79" s="123" t="s">
        <v>251</v>
      </c>
      <c r="B79" s="118">
        <v>909</v>
      </c>
      <c r="C79" s="52">
        <v>563</v>
      </c>
      <c r="D79" s="50">
        <v>995</v>
      </c>
      <c r="E79" s="78">
        <f t="shared" si="8"/>
        <v>0.009023633758366133</v>
      </c>
      <c r="F79" s="78">
        <f t="shared" si="6"/>
        <v>0.09460946094609461</v>
      </c>
      <c r="G79" s="52">
        <f t="shared" si="7"/>
        <v>86</v>
      </c>
      <c r="H79" s="52">
        <f t="shared" si="9"/>
        <v>432</v>
      </c>
    </row>
    <row r="80" spans="1:8" ht="15">
      <c r="A80" s="123" t="s">
        <v>252</v>
      </c>
      <c r="B80" s="118">
        <v>262</v>
      </c>
      <c r="C80" s="52">
        <v>309</v>
      </c>
      <c r="D80" s="50">
        <v>369</v>
      </c>
      <c r="E80" s="78">
        <f t="shared" si="8"/>
        <v>0.00334645312244935</v>
      </c>
      <c r="F80" s="78">
        <f t="shared" si="6"/>
        <v>0.4083969465648855</v>
      </c>
      <c r="G80" s="52">
        <f t="shared" si="7"/>
        <v>107</v>
      </c>
      <c r="H80" s="52">
        <f t="shared" si="9"/>
        <v>60</v>
      </c>
    </row>
    <row r="81" spans="1:8" ht="15">
      <c r="A81" s="123" t="s">
        <v>253</v>
      </c>
      <c r="B81" s="118">
        <v>306</v>
      </c>
      <c r="C81" s="52">
        <v>333</v>
      </c>
      <c r="D81" s="50">
        <v>418</v>
      </c>
      <c r="E81" s="78">
        <f t="shared" si="8"/>
        <v>0.0037908330763789383</v>
      </c>
      <c r="F81" s="78">
        <f t="shared" si="6"/>
        <v>0.3660130718954248</v>
      </c>
      <c r="G81" s="52">
        <f t="shared" si="7"/>
        <v>112</v>
      </c>
      <c r="H81" s="52">
        <f t="shared" si="9"/>
        <v>85</v>
      </c>
    </row>
    <row r="82" spans="1:8" ht="15" thickBot="1">
      <c r="A82" s="123" t="s">
        <v>254</v>
      </c>
      <c r="B82" s="118">
        <v>938</v>
      </c>
      <c r="C82" s="52">
        <v>601</v>
      </c>
      <c r="D82" s="50">
        <v>766</v>
      </c>
      <c r="E82" s="78">
        <f t="shared" si="8"/>
        <v>0.0069468376471441785</v>
      </c>
      <c r="F82" s="78">
        <f t="shared" si="6"/>
        <v>-0.18336886993603413</v>
      </c>
      <c r="G82" s="52">
        <f t="shared" si="7"/>
        <v>-172</v>
      </c>
      <c r="H82" s="52">
        <f t="shared" si="9"/>
        <v>165</v>
      </c>
    </row>
    <row r="83" spans="1:9" s="12" customFormat="1" ht="15" thickBot="1">
      <c r="A83" s="120" t="s">
        <v>174</v>
      </c>
      <c r="B83" s="121">
        <v>96288</v>
      </c>
      <c r="C83" s="79">
        <v>104079</v>
      </c>
      <c r="D83" s="107">
        <v>110266</v>
      </c>
      <c r="E83" s="82">
        <f t="shared" si="8"/>
        <v>1</v>
      </c>
      <c r="F83" s="82">
        <f t="shared" si="6"/>
        <v>0.14516866068461282</v>
      </c>
      <c r="G83" s="79">
        <f t="shared" si="7"/>
        <v>13978</v>
      </c>
      <c r="H83" s="79">
        <f t="shared" si="9"/>
        <v>6187</v>
      </c>
      <c r="I83" s="23"/>
    </row>
  </sheetData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I83"/>
  <sheetViews>
    <sheetView workbookViewId="0" topLeftCell="A1">
      <pane ySplit="1" topLeftCell="A71" activePane="bottomLeft" state="frozen"/>
      <selection pane="bottomLeft" activeCell="B85" sqref="B85"/>
    </sheetView>
  </sheetViews>
  <sheetFormatPr defaultColWidth="8.8515625" defaultRowHeight="16.5" customHeight="1"/>
  <cols>
    <col min="1" max="1" width="18.28125" style="8" bestFit="1" customWidth="1"/>
    <col min="2" max="2" width="12.00390625" style="8" customWidth="1"/>
    <col min="3" max="3" width="12.00390625" style="8" bestFit="1" customWidth="1"/>
    <col min="4" max="4" width="12.00390625" style="8" customWidth="1"/>
    <col min="5" max="5" width="21.421875" style="8" customWidth="1"/>
    <col min="6" max="6" width="31.140625" style="8" customWidth="1"/>
    <col min="7" max="7" width="36.7109375" style="8" customWidth="1"/>
    <col min="8" max="16384" width="8.8515625" style="8" customWidth="1"/>
  </cols>
  <sheetData>
    <row r="1" spans="1:8" ht="55.5" customHeight="1" thickBot="1">
      <c r="A1" s="24" t="s">
        <v>175</v>
      </c>
      <c r="B1" s="4">
        <v>41974</v>
      </c>
      <c r="C1" s="4">
        <v>42309</v>
      </c>
      <c r="D1" s="4">
        <v>42339</v>
      </c>
      <c r="E1" s="1" t="s">
        <v>309</v>
      </c>
      <c r="F1" s="2" t="s">
        <v>312</v>
      </c>
      <c r="G1" s="2" t="s">
        <v>313</v>
      </c>
      <c r="H1" s="2" t="s">
        <v>264</v>
      </c>
    </row>
    <row r="2" spans="1:8" ht="16.5" customHeight="1">
      <c r="A2" s="122" t="s">
        <v>176</v>
      </c>
      <c r="B2" s="74">
        <v>1042</v>
      </c>
      <c r="C2" s="73">
        <v>755</v>
      </c>
      <c r="D2" s="119">
        <v>1153</v>
      </c>
      <c r="E2" s="77">
        <f>D2/$D$83</f>
        <v>0.026357297976911647</v>
      </c>
      <c r="F2" s="124">
        <f aca="true" t="shared" si="0" ref="F2:F33">(D2-B2)/B2</f>
        <v>0.10652591170825336</v>
      </c>
      <c r="G2" s="73">
        <f aca="true" t="shared" si="1" ref="G2:G33">D2-B2</f>
        <v>111</v>
      </c>
      <c r="H2" s="73">
        <f>D2-C2</f>
        <v>398</v>
      </c>
    </row>
    <row r="3" spans="1:8" ht="16.5" customHeight="1">
      <c r="A3" s="123" t="s">
        <v>177</v>
      </c>
      <c r="B3" s="51">
        <v>122</v>
      </c>
      <c r="C3" s="52">
        <v>130</v>
      </c>
      <c r="D3" s="50">
        <v>163</v>
      </c>
      <c r="E3" s="78">
        <f aca="true" t="shared" si="2" ref="E3:E66">D3/$D$83</f>
        <v>0.003726140130300606</v>
      </c>
      <c r="F3" s="125">
        <f t="shared" si="0"/>
        <v>0.3360655737704918</v>
      </c>
      <c r="G3" s="52">
        <f t="shared" si="1"/>
        <v>41</v>
      </c>
      <c r="H3" s="52">
        <f aca="true" t="shared" si="3" ref="H3:H66">D3-C3</f>
        <v>33</v>
      </c>
    </row>
    <row r="4" spans="1:8" ht="16.5" customHeight="1">
      <c r="A4" s="123" t="s">
        <v>178</v>
      </c>
      <c r="B4" s="51">
        <v>238</v>
      </c>
      <c r="C4" s="52">
        <v>222</v>
      </c>
      <c r="D4" s="50">
        <v>288</v>
      </c>
      <c r="E4" s="78">
        <f t="shared" si="2"/>
        <v>0.0065836095553777575</v>
      </c>
      <c r="F4" s="125">
        <f t="shared" si="0"/>
        <v>0.21008403361344538</v>
      </c>
      <c r="G4" s="52">
        <f t="shared" si="1"/>
        <v>50</v>
      </c>
      <c r="H4" s="52">
        <f t="shared" si="3"/>
        <v>66</v>
      </c>
    </row>
    <row r="5" spans="1:8" ht="16.5" customHeight="1">
      <c r="A5" s="123" t="s">
        <v>179</v>
      </c>
      <c r="B5" s="51">
        <v>122</v>
      </c>
      <c r="C5" s="52">
        <v>35</v>
      </c>
      <c r="D5" s="50">
        <v>118</v>
      </c>
      <c r="E5" s="78">
        <f t="shared" si="2"/>
        <v>0.002697451137272831</v>
      </c>
      <c r="F5" s="125">
        <f t="shared" si="0"/>
        <v>-0.03278688524590164</v>
      </c>
      <c r="G5" s="52">
        <f t="shared" si="1"/>
        <v>-4</v>
      </c>
      <c r="H5" s="52">
        <f t="shared" si="3"/>
        <v>83</v>
      </c>
    </row>
    <row r="6" spans="1:8" ht="16.5" customHeight="1">
      <c r="A6" s="123" t="s">
        <v>180</v>
      </c>
      <c r="B6" s="51">
        <v>86</v>
      </c>
      <c r="C6" s="52">
        <v>80</v>
      </c>
      <c r="D6" s="50">
        <v>170</v>
      </c>
      <c r="E6" s="78">
        <f t="shared" si="2"/>
        <v>0.0038861584181049263</v>
      </c>
      <c r="F6" s="125">
        <f t="shared" si="0"/>
        <v>0.9767441860465116</v>
      </c>
      <c r="G6" s="52">
        <f t="shared" si="1"/>
        <v>84</v>
      </c>
      <c r="H6" s="52">
        <f t="shared" si="3"/>
        <v>90</v>
      </c>
    </row>
    <row r="7" spans="1:8" ht="16.5" customHeight="1">
      <c r="A7" s="123" t="s">
        <v>181</v>
      </c>
      <c r="B7" s="51">
        <v>96</v>
      </c>
      <c r="C7" s="52">
        <v>100</v>
      </c>
      <c r="D7" s="50">
        <v>100</v>
      </c>
      <c r="E7" s="78">
        <f t="shared" si="2"/>
        <v>0.0022859755400617215</v>
      </c>
      <c r="F7" s="125">
        <f t="shared" si="0"/>
        <v>0.041666666666666664</v>
      </c>
      <c r="G7" s="52">
        <f t="shared" si="1"/>
        <v>4</v>
      </c>
      <c r="H7" s="52">
        <f t="shared" si="3"/>
        <v>0</v>
      </c>
    </row>
    <row r="8" spans="1:8" ht="16.5" customHeight="1">
      <c r="A8" s="123" t="s">
        <v>182</v>
      </c>
      <c r="B8" s="51">
        <v>2315</v>
      </c>
      <c r="C8" s="52">
        <v>2690</v>
      </c>
      <c r="D8" s="50">
        <v>2635</v>
      </c>
      <c r="E8" s="78">
        <f t="shared" si="2"/>
        <v>0.06023545548062636</v>
      </c>
      <c r="F8" s="125">
        <f t="shared" si="0"/>
        <v>0.13822894168466524</v>
      </c>
      <c r="G8" s="52">
        <f t="shared" si="1"/>
        <v>320</v>
      </c>
      <c r="H8" s="52">
        <f t="shared" si="3"/>
        <v>-55</v>
      </c>
    </row>
    <row r="9" spans="1:8" ht="16.5" customHeight="1">
      <c r="A9" s="123" t="s">
        <v>183</v>
      </c>
      <c r="B9" s="51">
        <v>2372</v>
      </c>
      <c r="C9" s="52">
        <v>5294</v>
      </c>
      <c r="D9" s="50">
        <v>3459</v>
      </c>
      <c r="E9" s="78">
        <f t="shared" si="2"/>
        <v>0.07907189393073494</v>
      </c>
      <c r="F9" s="125">
        <f t="shared" si="0"/>
        <v>0.4582630691399663</v>
      </c>
      <c r="G9" s="52">
        <f t="shared" si="1"/>
        <v>1087</v>
      </c>
      <c r="H9" s="52">
        <f t="shared" si="3"/>
        <v>-1835</v>
      </c>
    </row>
    <row r="10" spans="1:8" ht="16.5" customHeight="1">
      <c r="A10" s="123" t="s">
        <v>184</v>
      </c>
      <c r="B10" s="51">
        <v>37</v>
      </c>
      <c r="C10" s="52">
        <v>18</v>
      </c>
      <c r="D10" s="50">
        <v>30</v>
      </c>
      <c r="E10" s="78">
        <f t="shared" si="2"/>
        <v>0.0006857926620185164</v>
      </c>
      <c r="F10" s="125">
        <f t="shared" si="0"/>
        <v>-0.1891891891891892</v>
      </c>
      <c r="G10" s="52">
        <f t="shared" si="1"/>
        <v>-7</v>
      </c>
      <c r="H10" s="52">
        <f t="shared" si="3"/>
        <v>12</v>
      </c>
    </row>
    <row r="11" spans="1:8" ht="16.5" customHeight="1">
      <c r="A11" s="123" t="s">
        <v>185</v>
      </c>
      <c r="B11" s="51">
        <v>72</v>
      </c>
      <c r="C11" s="52">
        <v>109</v>
      </c>
      <c r="D11" s="50">
        <v>73</v>
      </c>
      <c r="E11" s="78">
        <f t="shared" si="2"/>
        <v>0.0016687621442450565</v>
      </c>
      <c r="F11" s="125">
        <f t="shared" si="0"/>
        <v>0.013888888888888888</v>
      </c>
      <c r="G11" s="52">
        <f t="shared" si="1"/>
        <v>1</v>
      </c>
      <c r="H11" s="52">
        <f t="shared" si="3"/>
        <v>-36</v>
      </c>
    </row>
    <row r="12" spans="1:8" ht="16.5" customHeight="1">
      <c r="A12" s="123" t="s">
        <v>186</v>
      </c>
      <c r="B12" s="51">
        <v>504</v>
      </c>
      <c r="C12" s="52">
        <v>716</v>
      </c>
      <c r="D12" s="50">
        <v>540</v>
      </c>
      <c r="E12" s="78">
        <f t="shared" si="2"/>
        <v>0.012344267916333295</v>
      </c>
      <c r="F12" s="125">
        <f t="shared" si="0"/>
        <v>0.07142857142857142</v>
      </c>
      <c r="G12" s="52">
        <f t="shared" si="1"/>
        <v>36</v>
      </c>
      <c r="H12" s="52">
        <f t="shared" si="3"/>
        <v>-176</v>
      </c>
    </row>
    <row r="13" spans="1:8" ht="16.5" customHeight="1">
      <c r="A13" s="123" t="s">
        <v>187</v>
      </c>
      <c r="B13" s="51">
        <v>488</v>
      </c>
      <c r="C13" s="52">
        <v>391</v>
      </c>
      <c r="D13" s="50">
        <v>455</v>
      </c>
      <c r="E13" s="78">
        <f t="shared" si="2"/>
        <v>0.010401188707280832</v>
      </c>
      <c r="F13" s="125">
        <f t="shared" si="0"/>
        <v>-0.06762295081967214</v>
      </c>
      <c r="G13" s="52">
        <f t="shared" si="1"/>
        <v>-33</v>
      </c>
      <c r="H13" s="52">
        <f t="shared" si="3"/>
        <v>64</v>
      </c>
    </row>
    <row r="14" spans="1:8" ht="16.5" customHeight="1">
      <c r="A14" s="123" t="s">
        <v>188</v>
      </c>
      <c r="B14" s="51">
        <v>66</v>
      </c>
      <c r="C14" s="52">
        <v>70</v>
      </c>
      <c r="D14" s="50">
        <v>64</v>
      </c>
      <c r="E14" s="78">
        <f t="shared" si="2"/>
        <v>0.0014630243456395017</v>
      </c>
      <c r="F14" s="125">
        <f t="shared" si="0"/>
        <v>-0.030303030303030304</v>
      </c>
      <c r="G14" s="52">
        <f t="shared" si="1"/>
        <v>-2</v>
      </c>
      <c r="H14" s="52">
        <f t="shared" si="3"/>
        <v>-6</v>
      </c>
    </row>
    <row r="15" spans="1:8" ht="16.5" customHeight="1">
      <c r="A15" s="123" t="s">
        <v>189</v>
      </c>
      <c r="B15" s="51">
        <v>173</v>
      </c>
      <c r="C15" s="52">
        <v>138</v>
      </c>
      <c r="D15" s="50">
        <v>144</v>
      </c>
      <c r="E15" s="78">
        <f t="shared" si="2"/>
        <v>0.0032918047776888787</v>
      </c>
      <c r="F15" s="125">
        <f t="shared" si="0"/>
        <v>-0.1676300578034682</v>
      </c>
      <c r="G15" s="52">
        <f t="shared" si="1"/>
        <v>-29</v>
      </c>
      <c r="H15" s="52">
        <f t="shared" si="3"/>
        <v>6</v>
      </c>
    </row>
    <row r="16" spans="1:8" ht="16.5" customHeight="1">
      <c r="A16" s="123" t="s">
        <v>190</v>
      </c>
      <c r="B16" s="51">
        <v>36</v>
      </c>
      <c r="C16" s="52">
        <v>69</v>
      </c>
      <c r="D16" s="50">
        <v>60</v>
      </c>
      <c r="E16" s="78">
        <f t="shared" si="2"/>
        <v>0.0013715853240370327</v>
      </c>
      <c r="F16" s="125">
        <f t="shared" si="0"/>
        <v>0.6666666666666666</v>
      </c>
      <c r="G16" s="52">
        <f t="shared" si="1"/>
        <v>24</v>
      </c>
      <c r="H16" s="52">
        <f t="shared" si="3"/>
        <v>-9</v>
      </c>
    </row>
    <row r="17" spans="1:8" ht="16.5" customHeight="1">
      <c r="A17" s="123" t="s">
        <v>191</v>
      </c>
      <c r="B17" s="51">
        <v>116</v>
      </c>
      <c r="C17" s="52">
        <v>90</v>
      </c>
      <c r="D17" s="50">
        <v>137</v>
      </c>
      <c r="E17" s="78">
        <f t="shared" si="2"/>
        <v>0.0031317864898845584</v>
      </c>
      <c r="F17" s="125">
        <f t="shared" si="0"/>
        <v>0.1810344827586207</v>
      </c>
      <c r="G17" s="52">
        <f t="shared" si="1"/>
        <v>21</v>
      </c>
      <c r="H17" s="52">
        <f t="shared" si="3"/>
        <v>47</v>
      </c>
    </row>
    <row r="18" spans="1:8" ht="16.5" customHeight="1">
      <c r="A18" s="123" t="s">
        <v>192</v>
      </c>
      <c r="B18" s="51">
        <v>291</v>
      </c>
      <c r="C18" s="52">
        <v>73</v>
      </c>
      <c r="D18" s="50">
        <v>247</v>
      </c>
      <c r="E18" s="78">
        <f t="shared" si="2"/>
        <v>0.005646359583952452</v>
      </c>
      <c r="F18" s="125">
        <f t="shared" si="0"/>
        <v>-0.15120274914089346</v>
      </c>
      <c r="G18" s="52">
        <f t="shared" si="1"/>
        <v>-44</v>
      </c>
      <c r="H18" s="52">
        <f t="shared" si="3"/>
        <v>174</v>
      </c>
    </row>
    <row r="19" spans="1:8" ht="16.5" customHeight="1">
      <c r="A19" s="123" t="s">
        <v>193</v>
      </c>
      <c r="B19" s="51">
        <v>148</v>
      </c>
      <c r="C19" s="52">
        <v>62</v>
      </c>
      <c r="D19" s="50">
        <v>132</v>
      </c>
      <c r="E19" s="78">
        <f t="shared" si="2"/>
        <v>0.0030174877128814723</v>
      </c>
      <c r="F19" s="125">
        <f t="shared" si="0"/>
        <v>-0.10810810810810811</v>
      </c>
      <c r="G19" s="52">
        <f t="shared" si="1"/>
        <v>-16</v>
      </c>
      <c r="H19" s="52">
        <f t="shared" si="3"/>
        <v>70</v>
      </c>
    </row>
    <row r="20" spans="1:8" ht="16.5" customHeight="1">
      <c r="A20" s="123" t="s">
        <v>194</v>
      </c>
      <c r="B20" s="51">
        <v>148</v>
      </c>
      <c r="C20" s="52">
        <v>91</v>
      </c>
      <c r="D20" s="50">
        <v>110</v>
      </c>
      <c r="E20" s="78">
        <f t="shared" si="2"/>
        <v>0.0025145730940678936</v>
      </c>
      <c r="F20" s="125">
        <f t="shared" si="0"/>
        <v>-0.25675675675675674</v>
      </c>
      <c r="G20" s="52">
        <f t="shared" si="1"/>
        <v>-38</v>
      </c>
      <c r="H20" s="52">
        <f t="shared" si="3"/>
        <v>19</v>
      </c>
    </row>
    <row r="21" spans="1:8" ht="16.5" customHeight="1">
      <c r="A21" s="123" t="s">
        <v>195</v>
      </c>
      <c r="B21" s="51">
        <v>88</v>
      </c>
      <c r="C21" s="52">
        <v>93</v>
      </c>
      <c r="D21" s="50">
        <v>106</v>
      </c>
      <c r="E21" s="78">
        <f t="shared" si="2"/>
        <v>0.0024231340724654247</v>
      </c>
      <c r="F21" s="125">
        <f t="shared" si="0"/>
        <v>0.20454545454545456</v>
      </c>
      <c r="G21" s="52">
        <f t="shared" si="1"/>
        <v>18</v>
      </c>
      <c r="H21" s="52">
        <f t="shared" si="3"/>
        <v>13</v>
      </c>
    </row>
    <row r="22" spans="1:8" ht="16.5" customHeight="1">
      <c r="A22" s="123" t="s">
        <v>196</v>
      </c>
      <c r="B22" s="51">
        <v>1925</v>
      </c>
      <c r="C22" s="52">
        <v>1974</v>
      </c>
      <c r="D22" s="50">
        <v>2058</v>
      </c>
      <c r="E22" s="78">
        <f t="shared" si="2"/>
        <v>0.047045376614470225</v>
      </c>
      <c r="F22" s="125">
        <f t="shared" si="0"/>
        <v>0.06909090909090909</v>
      </c>
      <c r="G22" s="52">
        <f t="shared" si="1"/>
        <v>133</v>
      </c>
      <c r="H22" s="52">
        <f t="shared" si="3"/>
        <v>84</v>
      </c>
    </row>
    <row r="23" spans="1:8" ht="16.5" customHeight="1">
      <c r="A23" s="123" t="s">
        <v>197</v>
      </c>
      <c r="B23" s="51">
        <v>154</v>
      </c>
      <c r="C23" s="52">
        <v>177</v>
      </c>
      <c r="D23" s="50">
        <v>146</v>
      </c>
      <c r="E23" s="78">
        <f t="shared" si="2"/>
        <v>0.003337524288490113</v>
      </c>
      <c r="F23" s="125">
        <f t="shared" si="0"/>
        <v>-0.05194805194805195</v>
      </c>
      <c r="G23" s="52">
        <f t="shared" si="1"/>
        <v>-8</v>
      </c>
      <c r="H23" s="52">
        <f t="shared" si="3"/>
        <v>-31</v>
      </c>
    </row>
    <row r="24" spans="1:8" ht="16.5" customHeight="1">
      <c r="A24" s="123" t="s">
        <v>198</v>
      </c>
      <c r="B24" s="51">
        <v>67</v>
      </c>
      <c r="C24" s="52">
        <v>71</v>
      </c>
      <c r="D24" s="50">
        <v>71</v>
      </c>
      <c r="E24" s="78">
        <f t="shared" si="2"/>
        <v>0.0016230426334438222</v>
      </c>
      <c r="F24" s="125">
        <f t="shared" si="0"/>
        <v>0.05970149253731343</v>
      </c>
      <c r="G24" s="52">
        <f t="shared" si="1"/>
        <v>4</v>
      </c>
      <c r="H24" s="52">
        <f t="shared" si="3"/>
        <v>0</v>
      </c>
    </row>
    <row r="25" spans="1:8" ht="16.5" customHeight="1">
      <c r="A25" s="123" t="s">
        <v>199</v>
      </c>
      <c r="B25" s="51">
        <v>287</v>
      </c>
      <c r="C25" s="52">
        <v>169</v>
      </c>
      <c r="D25" s="50">
        <v>242</v>
      </c>
      <c r="E25" s="78">
        <f t="shared" si="2"/>
        <v>0.005532060806949366</v>
      </c>
      <c r="F25" s="125">
        <f t="shared" si="0"/>
        <v>-0.156794425087108</v>
      </c>
      <c r="G25" s="52">
        <f t="shared" si="1"/>
        <v>-45</v>
      </c>
      <c r="H25" s="52">
        <f t="shared" si="3"/>
        <v>73</v>
      </c>
    </row>
    <row r="26" spans="1:8" ht="16.5" customHeight="1">
      <c r="A26" s="123" t="s">
        <v>200</v>
      </c>
      <c r="B26" s="51">
        <v>542</v>
      </c>
      <c r="C26" s="52">
        <v>567</v>
      </c>
      <c r="D26" s="50">
        <v>802</v>
      </c>
      <c r="E26" s="78">
        <f t="shared" si="2"/>
        <v>0.018333523831295006</v>
      </c>
      <c r="F26" s="125">
        <f t="shared" si="0"/>
        <v>0.4797047970479705</v>
      </c>
      <c r="G26" s="52">
        <f t="shared" si="1"/>
        <v>260</v>
      </c>
      <c r="H26" s="52">
        <f t="shared" si="3"/>
        <v>235</v>
      </c>
    </row>
    <row r="27" spans="1:8" ht="16.5" customHeight="1">
      <c r="A27" s="123" t="s">
        <v>113</v>
      </c>
      <c r="B27" s="51">
        <v>434</v>
      </c>
      <c r="C27" s="52">
        <v>373</v>
      </c>
      <c r="D27" s="50">
        <v>488</v>
      </c>
      <c r="E27" s="78">
        <f t="shared" si="2"/>
        <v>0.0111555606355012</v>
      </c>
      <c r="F27" s="125">
        <f t="shared" si="0"/>
        <v>0.12442396313364056</v>
      </c>
      <c r="G27" s="52">
        <f t="shared" si="1"/>
        <v>54</v>
      </c>
      <c r="H27" s="52">
        <f t="shared" si="3"/>
        <v>115</v>
      </c>
    </row>
    <row r="28" spans="1:8" ht="16.5" customHeight="1">
      <c r="A28" s="123" t="s">
        <v>201</v>
      </c>
      <c r="B28" s="51">
        <v>231</v>
      </c>
      <c r="C28" s="52">
        <v>240</v>
      </c>
      <c r="D28" s="50">
        <v>270</v>
      </c>
      <c r="E28" s="78">
        <f t="shared" si="2"/>
        <v>0.006172133958166647</v>
      </c>
      <c r="F28" s="125">
        <f t="shared" si="0"/>
        <v>0.16883116883116883</v>
      </c>
      <c r="G28" s="52">
        <f t="shared" si="1"/>
        <v>39</v>
      </c>
      <c r="H28" s="52">
        <f t="shared" si="3"/>
        <v>30</v>
      </c>
    </row>
    <row r="29" spans="1:8" ht="16.5" customHeight="1">
      <c r="A29" s="123" t="s">
        <v>202</v>
      </c>
      <c r="B29" s="51">
        <v>193</v>
      </c>
      <c r="C29" s="52">
        <v>177</v>
      </c>
      <c r="D29" s="50">
        <v>181</v>
      </c>
      <c r="E29" s="78">
        <f t="shared" si="2"/>
        <v>0.004137615727511716</v>
      </c>
      <c r="F29" s="125">
        <f t="shared" si="0"/>
        <v>-0.06217616580310881</v>
      </c>
      <c r="G29" s="52">
        <f t="shared" si="1"/>
        <v>-12</v>
      </c>
      <c r="H29" s="52">
        <f t="shared" si="3"/>
        <v>4</v>
      </c>
    </row>
    <row r="30" spans="1:8" ht="16.5" customHeight="1">
      <c r="A30" s="123" t="s">
        <v>203</v>
      </c>
      <c r="B30" s="51">
        <v>292</v>
      </c>
      <c r="C30" s="52">
        <v>184</v>
      </c>
      <c r="D30" s="50">
        <v>304</v>
      </c>
      <c r="E30" s="78">
        <f t="shared" si="2"/>
        <v>0.0069493656417876325</v>
      </c>
      <c r="F30" s="125">
        <f t="shared" si="0"/>
        <v>0.0410958904109589</v>
      </c>
      <c r="G30" s="52">
        <f t="shared" si="1"/>
        <v>12</v>
      </c>
      <c r="H30" s="52">
        <f t="shared" si="3"/>
        <v>120</v>
      </c>
    </row>
    <row r="31" spans="1:8" ht="16.5" customHeight="1">
      <c r="A31" s="123" t="s">
        <v>204</v>
      </c>
      <c r="B31" s="51">
        <v>129</v>
      </c>
      <c r="C31" s="52">
        <v>69</v>
      </c>
      <c r="D31" s="50">
        <v>115</v>
      </c>
      <c r="E31" s="78">
        <f t="shared" si="2"/>
        <v>0.0026288718710709797</v>
      </c>
      <c r="F31" s="125">
        <f t="shared" si="0"/>
        <v>-0.10852713178294573</v>
      </c>
      <c r="G31" s="52">
        <f t="shared" si="1"/>
        <v>-14</v>
      </c>
      <c r="H31" s="52">
        <f t="shared" si="3"/>
        <v>46</v>
      </c>
    </row>
    <row r="32" spans="1:8" ht="16.5" customHeight="1">
      <c r="A32" s="123" t="s">
        <v>205</v>
      </c>
      <c r="B32" s="51">
        <v>225</v>
      </c>
      <c r="C32" s="52">
        <v>171</v>
      </c>
      <c r="D32" s="50">
        <v>355</v>
      </c>
      <c r="E32" s="78">
        <f t="shared" si="2"/>
        <v>0.008115213167219111</v>
      </c>
      <c r="F32" s="125">
        <f t="shared" si="0"/>
        <v>0.5777777777777777</v>
      </c>
      <c r="G32" s="52">
        <f t="shared" si="1"/>
        <v>130</v>
      </c>
      <c r="H32" s="52">
        <f t="shared" si="3"/>
        <v>184</v>
      </c>
    </row>
    <row r="33" spans="1:8" ht="16.5" customHeight="1">
      <c r="A33" s="123" t="s">
        <v>206</v>
      </c>
      <c r="B33" s="51">
        <v>279</v>
      </c>
      <c r="C33" s="52">
        <v>480</v>
      </c>
      <c r="D33" s="50">
        <v>454</v>
      </c>
      <c r="E33" s="78">
        <f t="shared" si="2"/>
        <v>0.010378328951880214</v>
      </c>
      <c r="F33" s="125">
        <f t="shared" si="0"/>
        <v>0.6272401433691757</v>
      </c>
      <c r="G33" s="52">
        <f t="shared" si="1"/>
        <v>175</v>
      </c>
      <c r="H33" s="52">
        <f t="shared" si="3"/>
        <v>-26</v>
      </c>
    </row>
    <row r="34" spans="1:8" ht="16.5" customHeight="1">
      <c r="A34" s="123" t="s">
        <v>207</v>
      </c>
      <c r="B34" s="51">
        <v>1009</v>
      </c>
      <c r="C34" s="52">
        <v>878</v>
      </c>
      <c r="D34" s="50">
        <v>1134</v>
      </c>
      <c r="E34" s="78">
        <f t="shared" si="2"/>
        <v>0.02592296262429992</v>
      </c>
      <c r="F34" s="125">
        <f aca="true" t="shared" si="4" ref="F34:F65">(D34-B34)/B34</f>
        <v>0.12388503468780972</v>
      </c>
      <c r="G34" s="52">
        <f aca="true" t="shared" si="5" ref="G34:G65">D34-B34</f>
        <v>125</v>
      </c>
      <c r="H34" s="52">
        <f t="shared" si="3"/>
        <v>256</v>
      </c>
    </row>
    <row r="35" spans="1:8" ht="16.5" customHeight="1">
      <c r="A35" s="123" t="s">
        <v>208</v>
      </c>
      <c r="B35" s="51">
        <v>113</v>
      </c>
      <c r="C35" s="52">
        <v>120</v>
      </c>
      <c r="D35" s="50">
        <v>118</v>
      </c>
      <c r="E35" s="78">
        <f t="shared" si="2"/>
        <v>0.002697451137272831</v>
      </c>
      <c r="F35" s="125">
        <f t="shared" si="4"/>
        <v>0.04424778761061947</v>
      </c>
      <c r="G35" s="52">
        <f t="shared" si="5"/>
        <v>5</v>
      </c>
      <c r="H35" s="52">
        <f t="shared" si="3"/>
        <v>-2</v>
      </c>
    </row>
    <row r="36" spans="1:8" ht="16.5" customHeight="1">
      <c r="A36" s="123" t="s">
        <v>209</v>
      </c>
      <c r="B36" s="51">
        <v>56</v>
      </c>
      <c r="C36" s="52">
        <v>29</v>
      </c>
      <c r="D36" s="50">
        <v>48</v>
      </c>
      <c r="E36" s="78">
        <f t="shared" si="2"/>
        <v>0.0010972682592296262</v>
      </c>
      <c r="F36" s="125">
        <f t="shared" si="4"/>
        <v>-0.14285714285714285</v>
      </c>
      <c r="G36" s="52">
        <f t="shared" si="5"/>
        <v>-8</v>
      </c>
      <c r="H36" s="52">
        <f t="shared" si="3"/>
        <v>19</v>
      </c>
    </row>
    <row r="37" spans="1:8" ht="16.5" customHeight="1">
      <c r="A37" s="123" t="s">
        <v>210</v>
      </c>
      <c r="B37" s="51">
        <v>26</v>
      </c>
      <c r="C37" s="52">
        <v>43</v>
      </c>
      <c r="D37" s="50">
        <v>55</v>
      </c>
      <c r="E37" s="78">
        <f t="shared" si="2"/>
        <v>0.0012572865470339468</v>
      </c>
      <c r="F37" s="125">
        <f t="shared" si="4"/>
        <v>1.1153846153846154</v>
      </c>
      <c r="G37" s="52">
        <f t="shared" si="5"/>
        <v>29</v>
      </c>
      <c r="H37" s="52">
        <f t="shared" si="3"/>
        <v>12</v>
      </c>
    </row>
    <row r="38" spans="1:8" ht="16.5" customHeight="1">
      <c r="A38" s="123" t="s">
        <v>211</v>
      </c>
      <c r="B38" s="51">
        <v>314</v>
      </c>
      <c r="C38" s="52">
        <v>312</v>
      </c>
      <c r="D38" s="50">
        <v>301</v>
      </c>
      <c r="E38" s="78">
        <f t="shared" si="2"/>
        <v>0.006880786375585781</v>
      </c>
      <c r="F38" s="125">
        <f t="shared" si="4"/>
        <v>-0.041401273885350316</v>
      </c>
      <c r="G38" s="52">
        <f t="shared" si="5"/>
        <v>-13</v>
      </c>
      <c r="H38" s="52">
        <f t="shared" si="3"/>
        <v>-11</v>
      </c>
    </row>
    <row r="39" spans="1:8" ht="16.5" customHeight="1">
      <c r="A39" s="123" t="s">
        <v>212</v>
      </c>
      <c r="B39" s="51">
        <v>50</v>
      </c>
      <c r="C39" s="52">
        <v>27</v>
      </c>
      <c r="D39" s="50">
        <v>58</v>
      </c>
      <c r="E39" s="78">
        <f t="shared" si="2"/>
        <v>0.0013258658132357984</v>
      </c>
      <c r="F39" s="125">
        <f t="shared" si="4"/>
        <v>0.16</v>
      </c>
      <c r="G39" s="52">
        <f t="shared" si="5"/>
        <v>8</v>
      </c>
      <c r="H39" s="52">
        <f t="shared" si="3"/>
        <v>31</v>
      </c>
    </row>
    <row r="40" spans="1:8" ht="16.5" customHeight="1">
      <c r="A40" s="123" t="s">
        <v>213</v>
      </c>
      <c r="B40" s="51">
        <v>138</v>
      </c>
      <c r="C40" s="52">
        <v>168</v>
      </c>
      <c r="D40" s="50">
        <v>151</v>
      </c>
      <c r="E40" s="78">
        <f t="shared" si="2"/>
        <v>0.003451823065493199</v>
      </c>
      <c r="F40" s="125">
        <f t="shared" si="4"/>
        <v>0.09420289855072464</v>
      </c>
      <c r="G40" s="52">
        <f t="shared" si="5"/>
        <v>13</v>
      </c>
      <c r="H40" s="52">
        <f t="shared" si="3"/>
        <v>-17</v>
      </c>
    </row>
    <row r="41" spans="1:8" ht="16.5" customHeight="1">
      <c r="A41" s="123" t="s">
        <v>214</v>
      </c>
      <c r="B41" s="51">
        <v>10037</v>
      </c>
      <c r="C41" s="52">
        <v>11519</v>
      </c>
      <c r="D41" s="50">
        <v>11527</v>
      </c>
      <c r="E41" s="78">
        <f t="shared" si="2"/>
        <v>0.2635044005029146</v>
      </c>
      <c r="F41" s="125">
        <f t="shared" si="4"/>
        <v>0.14845073229052505</v>
      </c>
      <c r="G41" s="52">
        <f t="shared" si="5"/>
        <v>1490</v>
      </c>
      <c r="H41" s="52">
        <f t="shared" si="3"/>
        <v>8</v>
      </c>
    </row>
    <row r="42" spans="1:8" ht="16.5" customHeight="1">
      <c r="A42" s="123" t="s">
        <v>215</v>
      </c>
      <c r="B42" s="51">
        <v>2512</v>
      </c>
      <c r="C42" s="52">
        <v>2732</v>
      </c>
      <c r="D42" s="50">
        <v>2571</v>
      </c>
      <c r="E42" s="78">
        <f t="shared" si="2"/>
        <v>0.058772431134986855</v>
      </c>
      <c r="F42" s="125">
        <f t="shared" si="4"/>
        <v>0.023487261146496817</v>
      </c>
      <c r="G42" s="52">
        <f t="shared" si="5"/>
        <v>59</v>
      </c>
      <c r="H42" s="52">
        <f t="shared" si="3"/>
        <v>-161</v>
      </c>
    </row>
    <row r="43" spans="1:8" ht="16.5" customHeight="1">
      <c r="A43" s="123" t="s">
        <v>216</v>
      </c>
      <c r="B43" s="51">
        <v>287</v>
      </c>
      <c r="C43" s="52">
        <v>302</v>
      </c>
      <c r="D43" s="50">
        <v>315</v>
      </c>
      <c r="E43" s="78">
        <f t="shared" si="2"/>
        <v>0.007200822951194422</v>
      </c>
      <c r="F43" s="125">
        <f t="shared" si="4"/>
        <v>0.0975609756097561</v>
      </c>
      <c r="G43" s="52">
        <f t="shared" si="5"/>
        <v>28</v>
      </c>
      <c r="H43" s="52">
        <f t="shared" si="3"/>
        <v>13</v>
      </c>
    </row>
    <row r="44" spans="1:8" ht="16.5" customHeight="1">
      <c r="A44" s="123" t="s">
        <v>217</v>
      </c>
      <c r="B44" s="51">
        <v>128</v>
      </c>
      <c r="C44" s="52">
        <v>65</v>
      </c>
      <c r="D44" s="50">
        <v>104</v>
      </c>
      <c r="E44" s="78">
        <f t="shared" si="2"/>
        <v>0.00237741456166419</v>
      </c>
      <c r="F44" s="125">
        <f t="shared" si="4"/>
        <v>-0.1875</v>
      </c>
      <c r="G44" s="52">
        <f t="shared" si="5"/>
        <v>-24</v>
      </c>
      <c r="H44" s="52">
        <f t="shared" si="3"/>
        <v>39</v>
      </c>
    </row>
    <row r="45" spans="1:8" ht="16.5" customHeight="1">
      <c r="A45" s="123" t="s">
        <v>218</v>
      </c>
      <c r="B45" s="51">
        <v>110</v>
      </c>
      <c r="C45" s="52">
        <v>63</v>
      </c>
      <c r="D45" s="50">
        <v>129</v>
      </c>
      <c r="E45" s="78">
        <f t="shared" si="2"/>
        <v>0.0029489084466796205</v>
      </c>
      <c r="F45" s="125">
        <f t="shared" si="4"/>
        <v>0.17272727272727273</v>
      </c>
      <c r="G45" s="52">
        <f t="shared" si="5"/>
        <v>19</v>
      </c>
      <c r="H45" s="52">
        <f t="shared" si="3"/>
        <v>66</v>
      </c>
    </row>
    <row r="46" spans="1:8" ht="16.5" customHeight="1">
      <c r="A46" s="123" t="s">
        <v>219</v>
      </c>
      <c r="B46" s="51">
        <v>112</v>
      </c>
      <c r="C46" s="52">
        <v>34</v>
      </c>
      <c r="D46" s="50">
        <v>72</v>
      </c>
      <c r="E46" s="78">
        <f t="shared" si="2"/>
        <v>0.0016459023888444394</v>
      </c>
      <c r="F46" s="125">
        <f t="shared" si="4"/>
        <v>-0.35714285714285715</v>
      </c>
      <c r="G46" s="52">
        <f t="shared" si="5"/>
        <v>-40</v>
      </c>
      <c r="H46" s="52">
        <f t="shared" si="3"/>
        <v>38</v>
      </c>
    </row>
    <row r="47" spans="1:8" ht="16.5" customHeight="1">
      <c r="A47" s="123" t="s">
        <v>220</v>
      </c>
      <c r="B47" s="51">
        <v>138</v>
      </c>
      <c r="C47" s="52">
        <v>103</v>
      </c>
      <c r="D47" s="50">
        <v>138</v>
      </c>
      <c r="E47" s="78">
        <f t="shared" si="2"/>
        <v>0.0031546462452851755</v>
      </c>
      <c r="F47" s="125">
        <f t="shared" si="4"/>
        <v>0</v>
      </c>
      <c r="G47" s="52">
        <f t="shared" si="5"/>
        <v>0</v>
      </c>
      <c r="H47" s="52">
        <f t="shared" si="3"/>
        <v>35</v>
      </c>
    </row>
    <row r="48" spans="1:8" ht="16.5" customHeight="1">
      <c r="A48" s="123" t="s">
        <v>221</v>
      </c>
      <c r="B48" s="51">
        <v>742</v>
      </c>
      <c r="C48" s="52">
        <v>608</v>
      </c>
      <c r="D48" s="50">
        <v>982</v>
      </c>
      <c r="E48" s="78">
        <f t="shared" si="2"/>
        <v>0.022448279803406104</v>
      </c>
      <c r="F48" s="125">
        <f t="shared" si="4"/>
        <v>0.32345013477088946</v>
      </c>
      <c r="G48" s="52">
        <f t="shared" si="5"/>
        <v>240</v>
      </c>
      <c r="H48" s="52">
        <f t="shared" si="3"/>
        <v>374</v>
      </c>
    </row>
    <row r="49" spans="1:8" ht="16.5" customHeight="1">
      <c r="A49" s="123" t="s">
        <v>223</v>
      </c>
      <c r="B49" s="51">
        <v>25</v>
      </c>
      <c r="C49" s="52">
        <v>31</v>
      </c>
      <c r="D49" s="50">
        <v>27</v>
      </c>
      <c r="E49" s="78">
        <f t="shared" si="2"/>
        <v>0.0006172133958166647</v>
      </c>
      <c r="F49" s="125">
        <f t="shared" si="4"/>
        <v>0.08</v>
      </c>
      <c r="G49" s="52">
        <f t="shared" si="5"/>
        <v>2</v>
      </c>
      <c r="H49" s="52">
        <f t="shared" si="3"/>
        <v>-4</v>
      </c>
    </row>
    <row r="50" spans="1:8" ht="16.5" customHeight="1">
      <c r="A50" s="123" t="s">
        <v>131</v>
      </c>
      <c r="B50" s="51">
        <v>61</v>
      </c>
      <c r="C50" s="52">
        <v>79</v>
      </c>
      <c r="D50" s="50">
        <v>128</v>
      </c>
      <c r="E50" s="78">
        <f t="shared" si="2"/>
        <v>0.0029260486912790033</v>
      </c>
      <c r="F50" s="125">
        <f t="shared" si="4"/>
        <v>1.098360655737705</v>
      </c>
      <c r="G50" s="52">
        <f t="shared" si="5"/>
        <v>67</v>
      </c>
      <c r="H50" s="52">
        <f t="shared" si="3"/>
        <v>49</v>
      </c>
    </row>
    <row r="51" spans="1:8" ht="16.5" customHeight="1">
      <c r="A51" s="123" t="s">
        <v>224</v>
      </c>
      <c r="B51" s="51">
        <v>143</v>
      </c>
      <c r="C51" s="52">
        <v>160</v>
      </c>
      <c r="D51" s="50">
        <v>185</v>
      </c>
      <c r="E51" s="78">
        <f t="shared" si="2"/>
        <v>0.004229054749114184</v>
      </c>
      <c r="F51" s="125">
        <f t="shared" si="4"/>
        <v>0.2937062937062937</v>
      </c>
      <c r="G51" s="52">
        <f t="shared" si="5"/>
        <v>42</v>
      </c>
      <c r="H51" s="52">
        <f t="shared" si="3"/>
        <v>25</v>
      </c>
    </row>
    <row r="52" spans="1:8" ht="16.5" customHeight="1">
      <c r="A52" s="123" t="s">
        <v>222</v>
      </c>
      <c r="B52" s="51">
        <v>48</v>
      </c>
      <c r="C52" s="52">
        <v>51</v>
      </c>
      <c r="D52" s="50">
        <v>59</v>
      </c>
      <c r="E52" s="78">
        <f t="shared" si="2"/>
        <v>0.0013487255686364156</v>
      </c>
      <c r="F52" s="125">
        <f t="shared" si="4"/>
        <v>0.22916666666666666</v>
      </c>
      <c r="G52" s="52">
        <f t="shared" si="5"/>
        <v>11</v>
      </c>
      <c r="H52" s="52">
        <f t="shared" si="3"/>
        <v>8</v>
      </c>
    </row>
    <row r="53" spans="1:8" ht="16.5" customHeight="1">
      <c r="A53" s="123" t="s">
        <v>225</v>
      </c>
      <c r="B53" s="51">
        <v>1136</v>
      </c>
      <c r="C53" s="52">
        <v>1142</v>
      </c>
      <c r="D53" s="50">
        <v>1036</v>
      </c>
      <c r="E53" s="78">
        <f t="shared" si="2"/>
        <v>0.023682706595039432</v>
      </c>
      <c r="F53" s="125">
        <f t="shared" si="4"/>
        <v>-0.0880281690140845</v>
      </c>
      <c r="G53" s="52">
        <f t="shared" si="5"/>
        <v>-100</v>
      </c>
      <c r="H53" s="52">
        <f t="shared" si="3"/>
        <v>-106</v>
      </c>
    </row>
    <row r="54" spans="1:8" ht="16.5" customHeight="1">
      <c r="A54" s="123" t="s">
        <v>226</v>
      </c>
      <c r="B54" s="51">
        <v>548</v>
      </c>
      <c r="C54" s="52">
        <v>476</v>
      </c>
      <c r="D54" s="50">
        <v>723</v>
      </c>
      <c r="E54" s="78">
        <f t="shared" si="2"/>
        <v>0.016527603154646246</v>
      </c>
      <c r="F54" s="125">
        <f t="shared" si="4"/>
        <v>0.3193430656934307</v>
      </c>
      <c r="G54" s="52">
        <f t="shared" si="5"/>
        <v>175</v>
      </c>
      <c r="H54" s="52">
        <f t="shared" si="3"/>
        <v>247</v>
      </c>
    </row>
    <row r="55" spans="1:8" ht="16.5" customHeight="1">
      <c r="A55" s="123" t="s">
        <v>227</v>
      </c>
      <c r="B55" s="51">
        <v>289</v>
      </c>
      <c r="C55" s="52">
        <v>178</v>
      </c>
      <c r="D55" s="50">
        <v>361</v>
      </c>
      <c r="E55" s="78">
        <f t="shared" si="2"/>
        <v>0.008252371699622814</v>
      </c>
      <c r="F55" s="125">
        <f t="shared" si="4"/>
        <v>0.2491349480968858</v>
      </c>
      <c r="G55" s="52">
        <f t="shared" si="5"/>
        <v>72</v>
      </c>
      <c r="H55" s="52">
        <f t="shared" si="3"/>
        <v>183</v>
      </c>
    </row>
    <row r="56" spans="1:8" ht="16.5" customHeight="1">
      <c r="A56" s="123" t="s">
        <v>228</v>
      </c>
      <c r="B56" s="51">
        <v>301</v>
      </c>
      <c r="C56" s="52">
        <v>253</v>
      </c>
      <c r="D56" s="50">
        <v>324</v>
      </c>
      <c r="E56" s="78">
        <f t="shared" si="2"/>
        <v>0.007406560749799977</v>
      </c>
      <c r="F56" s="125">
        <f t="shared" si="4"/>
        <v>0.07641196013289037</v>
      </c>
      <c r="G56" s="52">
        <f t="shared" si="5"/>
        <v>23</v>
      </c>
      <c r="H56" s="52">
        <f t="shared" si="3"/>
        <v>71</v>
      </c>
    </row>
    <row r="57" spans="1:8" ht="16.5" customHeight="1">
      <c r="A57" s="123" t="s">
        <v>229</v>
      </c>
      <c r="B57" s="51">
        <v>2733</v>
      </c>
      <c r="C57" s="52">
        <v>579</v>
      </c>
      <c r="D57" s="50">
        <v>554</v>
      </c>
      <c r="E57" s="78">
        <f t="shared" si="2"/>
        <v>0.012664304491941936</v>
      </c>
      <c r="F57" s="125">
        <f t="shared" si="4"/>
        <v>-0.7972923527259422</v>
      </c>
      <c r="G57" s="52">
        <f t="shared" si="5"/>
        <v>-2179</v>
      </c>
      <c r="H57" s="52">
        <f t="shared" si="3"/>
        <v>-25</v>
      </c>
    </row>
    <row r="58" spans="1:8" ht="16.5" customHeight="1">
      <c r="A58" s="123" t="s">
        <v>230</v>
      </c>
      <c r="B58" s="51">
        <v>93</v>
      </c>
      <c r="C58" s="52">
        <v>136</v>
      </c>
      <c r="D58" s="50">
        <v>163</v>
      </c>
      <c r="E58" s="78">
        <f t="shared" si="2"/>
        <v>0.003726140130300606</v>
      </c>
      <c r="F58" s="125">
        <f t="shared" si="4"/>
        <v>0.7526881720430108</v>
      </c>
      <c r="G58" s="52">
        <f t="shared" si="5"/>
        <v>70</v>
      </c>
      <c r="H58" s="52">
        <f t="shared" si="3"/>
        <v>27</v>
      </c>
    </row>
    <row r="59" spans="1:8" ht="16.5" customHeight="1">
      <c r="A59" s="123" t="s">
        <v>231</v>
      </c>
      <c r="B59" s="51">
        <v>559</v>
      </c>
      <c r="C59" s="52">
        <v>680</v>
      </c>
      <c r="D59" s="50">
        <v>562</v>
      </c>
      <c r="E59" s="78">
        <f t="shared" si="2"/>
        <v>0.012847182535146873</v>
      </c>
      <c r="F59" s="125">
        <f t="shared" si="4"/>
        <v>0.005366726296958855</v>
      </c>
      <c r="G59" s="52">
        <f t="shared" si="5"/>
        <v>3</v>
      </c>
      <c r="H59" s="52">
        <f t="shared" si="3"/>
        <v>-118</v>
      </c>
    </row>
    <row r="60" spans="1:8" ht="16.5" customHeight="1">
      <c r="A60" s="123" t="s">
        <v>232</v>
      </c>
      <c r="B60" s="51">
        <v>729</v>
      </c>
      <c r="C60" s="52">
        <v>1575</v>
      </c>
      <c r="D60" s="50">
        <v>660</v>
      </c>
      <c r="E60" s="78">
        <f t="shared" si="2"/>
        <v>0.015087438564407361</v>
      </c>
      <c r="F60" s="125">
        <f t="shared" si="4"/>
        <v>-0.09465020576131687</v>
      </c>
      <c r="G60" s="52">
        <f t="shared" si="5"/>
        <v>-69</v>
      </c>
      <c r="H60" s="52">
        <f t="shared" si="3"/>
        <v>-915</v>
      </c>
    </row>
    <row r="61" spans="1:8" ht="16.5" customHeight="1">
      <c r="A61" s="123" t="s">
        <v>233</v>
      </c>
      <c r="B61" s="51">
        <v>154</v>
      </c>
      <c r="C61" s="52">
        <v>46</v>
      </c>
      <c r="D61" s="50">
        <v>127</v>
      </c>
      <c r="E61" s="78">
        <f t="shared" si="2"/>
        <v>0.002903188935878386</v>
      </c>
      <c r="F61" s="125">
        <f t="shared" si="4"/>
        <v>-0.17532467532467533</v>
      </c>
      <c r="G61" s="52">
        <f t="shared" si="5"/>
        <v>-27</v>
      </c>
      <c r="H61" s="52">
        <f t="shared" si="3"/>
        <v>81</v>
      </c>
    </row>
    <row r="62" spans="1:8" ht="16.5" customHeight="1">
      <c r="A62" s="123" t="s">
        <v>234</v>
      </c>
      <c r="B62" s="51">
        <v>142</v>
      </c>
      <c r="C62" s="52">
        <v>132</v>
      </c>
      <c r="D62" s="50">
        <v>186</v>
      </c>
      <c r="E62" s="78">
        <f t="shared" si="2"/>
        <v>0.004251914504514801</v>
      </c>
      <c r="F62" s="125">
        <f t="shared" si="4"/>
        <v>0.30985915492957744</v>
      </c>
      <c r="G62" s="52">
        <f t="shared" si="5"/>
        <v>44</v>
      </c>
      <c r="H62" s="52">
        <f t="shared" si="3"/>
        <v>54</v>
      </c>
    </row>
    <row r="63" spans="1:8" ht="16.5" customHeight="1">
      <c r="A63" s="123" t="s">
        <v>235</v>
      </c>
      <c r="B63" s="51">
        <v>70</v>
      </c>
      <c r="C63" s="52">
        <v>80</v>
      </c>
      <c r="D63" s="50">
        <v>146</v>
      </c>
      <c r="E63" s="78">
        <f t="shared" si="2"/>
        <v>0.003337524288490113</v>
      </c>
      <c r="F63" s="125">
        <f t="shared" si="4"/>
        <v>1.0857142857142856</v>
      </c>
      <c r="G63" s="52">
        <f t="shared" si="5"/>
        <v>76</v>
      </c>
      <c r="H63" s="52">
        <f t="shared" si="3"/>
        <v>66</v>
      </c>
    </row>
    <row r="64" spans="1:8" ht="16.5" customHeight="1">
      <c r="A64" s="123" t="s">
        <v>236</v>
      </c>
      <c r="B64" s="51">
        <v>179</v>
      </c>
      <c r="C64" s="52">
        <v>211</v>
      </c>
      <c r="D64" s="50">
        <v>310</v>
      </c>
      <c r="E64" s="78">
        <f t="shared" si="2"/>
        <v>0.007086524174191336</v>
      </c>
      <c r="F64" s="125">
        <f t="shared" si="4"/>
        <v>0.7318435754189944</v>
      </c>
      <c r="G64" s="52">
        <f t="shared" si="5"/>
        <v>131</v>
      </c>
      <c r="H64" s="52">
        <f t="shared" si="3"/>
        <v>99</v>
      </c>
    </row>
    <row r="65" spans="1:8" ht="16.5" customHeight="1">
      <c r="A65" s="123" t="s">
        <v>237</v>
      </c>
      <c r="B65" s="51">
        <v>100</v>
      </c>
      <c r="C65" s="52">
        <v>113</v>
      </c>
      <c r="D65" s="50">
        <v>107</v>
      </c>
      <c r="E65" s="78">
        <f t="shared" si="2"/>
        <v>0.002445993827866042</v>
      </c>
      <c r="F65" s="125">
        <f t="shared" si="4"/>
        <v>0.07</v>
      </c>
      <c r="G65" s="52">
        <f t="shared" si="5"/>
        <v>7</v>
      </c>
      <c r="H65" s="52">
        <f t="shared" si="3"/>
        <v>-6</v>
      </c>
    </row>
    <row r="66" spans="1:8" ht="16.5" customHeight="1">
      <c r="A66" s="123" t="s">
        <v>238</v>
      </c>
      <c r="B66" s="51">
        <v>104</v>
      </c>
      <c r="C66" s="52">
        <v>117</v>
      </c>
      <c r="D66" s="50">
        <v>90</v>
      </c>
      <c r="E66" s="78">
        <f t="shared" si="2"/>
        <v>0.0020573779860555493</v>
      </c>
      <c r="F66" s="125">
        <f aca="true" t="shared" si="6" ref="F66:F83">(D66-B66)/B66</f>
        <v>-0.1346153846153846</v>
      </c>
      <c r="G66" s="52">
        <f aca="true" t="shared" si="7" ref="G66:G83">D66-B66</f>
        <v>-14</v>
      </c>
      <c r="H66" s="52">
        <f t="shared" si="3"/>
        <v>-27</v>
      </c>
    </row>
    <row r="67" spans="1:8" ht="16.5" customHeight="1">
      <c r="A67" s="123" t="s">
        <v>239</v>
      </c>
      <c r="B67" s="51">
        <v>412</v>
      </c>
      <c r="C67" s="52">
        <v>392</v>
      </c>
      <c r="D67" s="50">
        <v>425</v>
      </c>
      <c r="E67" s="78">
        <f aca="true" t="shared" si="8" ref="E67:E83">D67/$D$83</f>
        <v>0.009715396045262316</v>
      </c>
      <c r="F67" s="125">
        <f t="shared" si="6"/>
        <v>0.03155339805825243</v>
      </c>
      <c r="G67" s="52">
        <f t="shared" si="7"/>
        <v>13</v>
      </c>
      <c r="H67" s="52">
        <f aca="true" t="shared" si="9" ref="H67:H83">D67-C67</f>
        <v>33</v>
      </c>
    </row>
    <row r="68" spans="1:8" ht="16.5" customHeight="1">
      <c r="A68" s="123" t="s">
        <v>240</v>
      </c>
      <c r="B68" s="51">
        <v>470</v>
      </c>
      <c r="C68" s="52">
        <v>475</v>
      </c>
      <c r="D68" s="50">
        <v>423</v>
      </c>
      <c r="E68" s="78">
        <f t="shared" si="8"/>
        <v>0.009669676534461082</v>
      </c>
      <c r="F68" s="125">
        <f t="shared" si="6"/>
        <v>-0.1</v>
      </c>
      <c r="G68" s="52">
        <f t="shared" si="7"/>
        <v>-47</v>
      </c>
      <c r="H68" s="52">
        <f t="shared" si="9"/>
        <v>-52</v>
      </c>
    </row>
    <row r="69" spans="1:8" ht="16.5" customHeight="1">
      <c r="A69" s="123" t="s">
        <v>241</v>
      </c>
      <c r="B69" s="51">
        <v>62</v>
      </c>
      <c r="C69" s="52">
        <v>43</v>
      </c>
      <c r="D69" s="50">
        <v>67</v>
      </c>
      <c r="E69" s="78">
        <f t="shared" si="8"/>
        <v>0.0015316036118413533</v>
      </c>
      <c r="F69" s="125">
        <f t="shared" si="6"/>
        <v>0.08064516129032258</v>
      </c>
      <c r="G69" s="52">
        <f t="shared" si="7"/>
        <v>5</v>
      </c>
      <c r="H69" s="52">
        <f t="shared" si="9"/>
        <v>24</v>
      </c>
    </row>
    <row r="70" spans="1:8" ht="16.5" customHeight="1">
      <c r="A70" s="123" t="s">
        <v>242</v>
      </c>
      <c r="B70" s="51">
        <v>57</v>
      </c>
      <c r="C70" s="52">
        <v>48</v>
      </c>
      <c r="D70" s="50">
        <v>59</v>
      </c>
      <c r="E70" s="78">
        <f t="shared" si="8"/>
        <v>0.0013487255686364156</v>
      </c>
      <c r="F70" s="125">
        <f t="shared" si="6"/>
        <v>0.03508771929824561</v>
      </c>
      <c r="G70" s="52">
        <f t="shared" si="7"/>
        <v>2</v>
      </c>
      <c r="H70" s="52">
        <f t="shared" si="9"/>
        <v>11</v>
      </c>
    </row>
    <row r="71" spans="1:8" ht="16.5" customHeight="1">
      <c r="A71" s="123" t="s">
        <v>243</v>
      </c>
      <c r="B71" s="51">
        <v>376</v>
      </c>
      <c r="C71" s="52">
        <v>179</v>
      </c>
      <c r="D71" s="50">
        <v>947</v>
      </c>
      <c r="E71" s="78">
        <f t="shared" si="8"/>
        <v>0.0216481883643845</v>
      </c>
      <c r="F71" s="125">
        <f t="shared" si="6"/>
        <v>1.5186170212765957</v>
      </c>
      <c r="G71" s="52">
        <f t="shared" si="7"/>
        <v>571</v>
      </c>
      <c r="H71" s="52">
        <f t="shared" si="9"/>
        <v>768</v>
      </c>
    </row>
    <row r="72" spans="1:8" ht="16.5" customHeight="1">
      <c r="A72" s="123" t="s">
        <v>244</v>
      </c>
      <c r="B72" s="51">
        <v>258</v>
      </c>
      <c r="C72" s="52">
        <v>208</v>
      </c>
      <c r="D72" s="50">
        <v>181</v>
      </c>
      <c r="E72" s="78">
        <f t="shared" si="8"/>
        <v>0.004137615727511716</v>
      </c>
      <c r="F72" s="125">
        <f t="shared" si="6"/>
        <v>-0.29844961240310075</v>
      </c>
      <c r="G72" s="52">
        <f t="shared" si="7"/>
        <v>-77</v>
      </c>
      <c r="H72" s="52">
        <f t="shared" si="9"/>
        <v>-27</v>
      </c>
    </row>
    <row r="73" spans="1:8" ht="16.5" customHeight="1">
      <c r="A73" s="123" t="s">
        <v>245</v>
      </c>
      <c r="B73" s="51">
        <v>81</v>
      </c>
      <c r="C73" s="52">
        <v>64</v>
      </c>
      <c r="D73" s="50">
        <v>56</v>
      </c>
      <c r="E73" s="78">
        <f t="shared" si="8"/>
        <v>0.001280146302434564</v>
      </c>
      <c r="F73" s="125">
        <f t="shared" si="6"/>
        <v>-0.30864197530864196</v>
      </c>
      <c r="G73" s="52">
        <f t="shared" si="7"/>
        <v>-25</v>
      </c>
      <c r="H73" s="52">
        <f t="shared" si="9"/>
        <v>-8</v>
      </c>
    </row>
    <row r="74" spans="1:8" ht="16.5" customHeight="1">
      <c r="A74" s="123" t="s">
        <v>246</v>
      </c>
      <c r="B74" s="51">
        <v>953</v>
      </c>
      <c r="C74" s="52">
        <v>804</v>
      </c>
      <c r="D74" s="50">
        <v>916</v>
      </c>
      <c r="E74" s="78">
        <f t="shared" si="8"/>
        <v>0.020939535946965366</v>
      </c>
      <c r="F74" s="125">
        <f t="shared" si="6"/>
        <v>-0.03882476390346275</v>
      </c>
      <c r="G74" s="52">
        <f t="shared" si="7"/>
        <v>-37</v>
      </c>
      <c r="H74" s="52">
        <f t="shared" si="9"/>
        <v>112</v>
      </c>
    </row>
    <row r="75" spans="1:8" ht="16.5" customHeight="1">
      <c r="A75" s="123" t="s">
        <v>247</v>
      </c>
      <c r="B75" s="51">
        <v>167</v>
      </c>
      <c r="C75" s="52">
        <v>128</v>
      </c>
      <c r="D75" s="50">
        <v>134</v>
      </c>
      <c r="E75" s="78">
        <f t="shared" si="8"/>
        <v>0.0030632072236827066</v>
      </c>
      <c r="F75" s="125">
        <f t="shared" si="6"/>
        <v>-0.19760479041916168</v>
      </c>
      <c r="G75" s="52">
        <f t="shared" si="7"/>
        <v>-33</v>
      </c>
      <c r="H75" s="52">
        <f t="shared" si="9"/>
        <v>6</v>
      </c>
    </row>
    <row r="76" spans="1:8" ht="16.5" customHeight="1">
      <c r="A76" s="123" t="s">
        <v>248</v>
      </c>
      <c r="B76" s="51">
        <v>172</v>
      </c>
      <c r="C76" s="52">
        <v>220</v>
      </c>
      <c r="D76" s="50">
        <v>332</v>
      </c>
      <c r="E76" s="78">
        <f t="shared" si="8"/>
        <v>0.007589438793004915</v>
      </c>
      <c r="F76" s="125">
        <f t="shared" si="6"/>
        <v>0.9302325581395349</v>
      </c>
      <c r="G76" s="52">
        <f t="shared" si="7"/>
        <v>160</v>
      </c>
      <c r="H76" s="52">
        <f t="shared" si="9"/>
        <v>112</v>
      </c>
    </row>
    <row r="77" spans="1:8" ht="16.5" customHeight="1">
      <c r="A77" s="123" t="s">
        <v>249</v>
      </c>
      <c r="B77" s="51">
        <v>49</v>
      </c>
      <c r="C77" s="52">
        <v>14</v>
      </c>
      <c r="D77" s="50">
        <v>44</v>
      </c>
      <c r="E77" s="78">
        <f t="shared" si="8"/>
        <v>0.0010058292376271573</v>
      </c>
      <c r="F77" s="125">
        <f t="shared" si="6"/>
        <v>-0.10204081632653061</v>
      </c>
      <c r="G77" s="52">
        <f t="shared" si="7"/>
        <v>-5</v>
      </c>
      <c r="H77" s="52">
        <f t="shared" si="9"/>
        <v>30</v>
      </c>
    </row>
    <row r="78" spans="1:8" ht="16.5" customHeight="1">
      <c r="A78" s="123" t="s">
        <v>250</v>
      </c>
      <c r="B78" s="51">
        <v>200</v>
      </c>
      <c r="C78" s="52">
        <v>258</v>
      </c>
      <c r="D78" s="50">
        <v>251</v>
      </c>
      <c r="E78" s="78">
        <f t="shared" si="8"/>
        <v>0.005737798605554921</v>
      </c>
      <c r="F78" s="125">
        <f t="shared" si="6"/>
        <v>0.255</v>
      </c>
      <c r="G78" s="52">
        <f t="shared" si="7"/>
        <v>51</v>
      </c>
      <c r="H78" s="52">
        <f t="shared" si="9"/>
        <v>-7</v>
      </c>
    </row>
    <row r="79" spans="1:8" ht="16.5" customHeight="1">
      <c r="A79" s="123" t="s">
        <v>251</v>
      </c>
      <c r="B79" s="51">
        <v>296</v>
      </c>
      <c r="C79" s="52">
        <v>167</v>
      </c>
      <c r="D79" s="50">
        <v>272</v>
      </c>
      <c r="E79" s="78">
        <f t="shared" si="8"/>
        <v>0.006217853468967882</v>
      </c>
      <c r="F79" s="125">
        <f t="shared" si="6"/>
        <v>-0.08108108108108109</v>
      </c>
      <c r="G79" s="52">
        <f t="shared" si="7"/>
        <v>-24</v>
      </c>
      <c r="H79" s="52">
        <f t="shared" si="9"/>
        <v>105</v>
      </c>
    </row>
    <row r="80" spans="1:8" ht="16.5" customHeight="1">
      <c r="A80" s="123" t="s">
        <v>252</v>
      </c>
      <c r="B80" s="51">
        <v>106</v>
      </c>
      <c r="C80" s="52">
        <v>102</v>
      </c>
      <c r="D80" s="50">
        <v>117</v>
      </c>
      <c r="E80" s="78">
        <f t="shared" si="8"/>
        <v>0.002674591381872214</v>
      </c>
      <c r="F80" s="125">
        <f t="shared" si="6"/>
        <v>0.10377358490566038</v>
      </c>
      <c r="G80" s="52">
        <f t="shared" si="7"/>
        <v>11</v>
      </c>
      <c r="H80" s="52">
        <f t="shared" si="9"/>
        <v>15</v>
      </c>
    </row>
    <row r="81" spans="1:8" ht="16.5" customHeight="1">
      <c r="A81" s="123" t="s">
        <v>253</v>
      </c>
      <c r="B81" s="51">
        <v>93</v>
      </c>
      <c r="C81" s="52">
        <v>91</v>
      </c>
      <c r="D81" s="50">
        <v>124</v>
      </c>
      <c r="E81" s="78">
        <f t="shared" si="8"/>
        <v>0.0028346096696765344</v>
      </c>
      <c r="F81" s="125">
        <f t="shared" si="6"/>
        <v>0.3333333333333333</v>
      </c>
      <c r="G81" s="52">
        <f t="shared" si="7"/>
        <v>31</v>
      </c>
      <c r="H81" s="52">
        <f t="shared" si="9"/>
        <v>33</v>
      </c>
    </row>
    <row r="82" spans="1:8" ht="16.5" customHeight="1" thickBot="1">
      <c r="A82" s="123" t="s">
        <v>254</v>
      </c>
      <c r="B82" s="51">
        <v>224</v>
      </c>
      <c r="C82" s="52">
        <v>172</v>
      </c>
      <c r="D82" s="50">
        <v>276</v>
      </c>
      <c r="E82" s="78">
        <f t="shared" si="8"/>
        <v>0.006309292490570351</v>
      </c>
      <c r="F82" s="125">
        <f t="shared" si="6"/>
        <v>0.23214285714285715</v>
      </c>
      <c r="G82" s="52">
        <f t="shared" si="7"/>
        <v>52</v>
      </c>
      <c r="H82" s="52">
        <f t="shared" si="9"/>
        <v>104</v>
      </c>
    </row>
    <row r="83" spans="1:9" s="12" customFormat="1" ht="16.5" customHeight="1" thickBot="1">
      <c r="A83" s="120" t="s">
        <v>174</v>
      </c>
      <c r="B83" s="80">
        <v>40480</v>
      </c>
      <c r="C83" s="79">
        <v>42285</v>
      </c>
      <c r="D83" s="107">
        <v>43745</v>
      </c>
      <c r="E83" s="82">
        <f t="shared" si="8"/>
        <v>1</v>
      </c>
      <c r="F83" s="126">
        <f t="shared" si="6"/>
        <v>0.08065711462450594</v>
      </c>
      <c r="G83" s="79">
        <f t="shared" si="7"/>
        <v>3265</v>
      </c>
      <c r="H83" s="79">
        <f t="shared" si="9"/>
        <v>1460</v>
      </c>
      <c r="I83" s="23"/>
    </row>
  </sheetData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G90"/>
  <sheetViews>
    <sheetView tabSelected="1" workbookViewId="0" topLeftCell="A1">
      <selection activeCell="E96" sqref="E96"/>
    </sheetView>
  </sheetViews>
  <sheetFormatPr defaultColWidth="9.140625" defaultRowHeight="15"/>
  <cols>
    <col min="1" max="1" width="38.421875" style="0" customWidth="1"/>
    <col min="5" max="5" width="24.421875" style="0" customWidth="1"/>
    <col min="6" max="6" width="27.00390625" style="0" customWidth="1"/>
    <col min="7" max="7" width="29.57421875" style="0" customWidth="1"/>
  </cols>
  <sheetData>
    <row r="1" spans="1:7" ht="48.5" customHeight="1" thickBot="1">
      <c r="A1" s="7" t="s">
        <v>91</v>
      </c>
      <c r="B1" s="43">
        <v>41944</v>
      </c>
      <c r="C1" s="43">
        <v>42278</v>
      </c>
      <c r="D1" s="43">
        <v>42309</v>
      </c>
      <c r="E1" s="18" t="s">
        <v>314</v>
      </c>
      <c r="F1" s="1" t="s">
        <v>315</v>
      </c>
      <c r="G1" s="2" t="s">
        <v>316</v>
      </c>
    </row>
    <row r="2" spans="1:7" ht="15">
      <c r="A2" s="127" t="s">
        <v>2</v>
      </c>
      <c r="B2" s="129">
        <v>56.702773356114825</v>
      </c>
      <c r="C2" s="129">
        <v>67.97557537687206</v>
      </c>
      <c r="D2" s="129">
        <v>62.13055730506919</v>
      </c>
      <c r="E2" s="113">
        <f>(D2-B2)/B2</f>
        <v>0.09572342987292405</v>
      </c>
      <c r="F2" s="131">
        <f>D2-B2</f>
        <v>5.427783948954364</v>
      </c>
      <c r="G2" s="131">
        <f>D2-C2</f>
        <v>-5.845018071802869</v>
      </c>
    </row>
    <row r="3" spans="1:7" ht="15">
      <c r="A3" s="128" t="s">
        <v>3</v>
      </c>
      <c r="B3" s="130">
        <v>121.99128851808996</v>
      </c>
      <c r="C3" s="130">
        <v>73.05762493080687</v>
      </c>
      <c r="D3" s="130">
        <v>73.59819335282246</v>
      </c>
      <c r="E3" s="114">
        <f aca="true" t="shared" si="0" ref="E3:E66">(D3-B3)/B3</f>
        <v>-0.396693040569789</v>
      </c>
      <c r="F3" s="132">
        <f aca="true" t="shared" si="1" ref="F3:F66">D3-B3</f>
        <v>-48.393095165267496</v>
      </c>
      <c r="G3" s="132">
        <f aca="true" t="shared" si="2" ref="G3:G66">D3-C3</f>
        <v>0.5405684220155962</v>
      </c>
    </row>
    <row r="4" spans="1:7" ht="15">
      <c r="A4" s="128" t="s">
        <v>4</v>
      </c>
      <c r="B4" s="130">
        <v>57.16077711860695</v>
      </c>
      <c r="C4" s="130">
        <v>66.8953596541629</v>
      </c>
      <c r="D4" s="130">
        <v>64.58248421014613</v>
      </c>
      <c r="E4" s="114">
        <f t="shared" si="0"/>
        <v>0.12983915659752765</v>
      </c>
      <c r="F4" s="132">
        <f t="shared" si="1"/>
        <v>7.421707091539183</v>
      </c>
      <c r="G4" s="132">
        <f t="shared" si="2"/>
        <v>-2.3128754440167683</v>
      </c>
    </row>
    <row r="5" spans="1:7" ht="15">
      <c r="A5" s="128" t="s">
        <v>5</v>
      </c>
      <c r="B5" s="130">
        <v>90.26961741738123</v>
      </c>
      <c r="C5" s="130">
        <v>104.3921625890222</v>
      </c>
      <c r="D5" s="130">
        <v>101.46658855392882</v>
      </c>
      <c r="E5" s="114">
        <f t="shared" si="0"/>
        <v>0.1240392000862921</v>
      </c>
      <c r="F5" s="132">
        <f t="shared" si="1"/>
        <v>11.196971136547589</v>
      </c>
      <c r="G5" s="132">
        <f t="shared" si="2"/>
        <v>-2.9255740350933905</v>
      </c>
    </row>
    <row r="6" spans="1:7" ht="15">
      <c r="A6" s="128" t="s">
        <v>6</v>
      </c>
      <c r="B6" s="130">
        <v>153.8098139899365</v>
      </c>
      <c r="C6" s="130">
        <v>168.77743271221533</v>
      </c>
      <c r="D6" s="130">
        <v>163.2522578398729</v>
      </c>
      <c r="E6" s="114">
        <f t="shared" si="0"/>
        <v>0.06139038599028676</v>
      </c>
      <c r="F6" s="132">
        <f t="shared" si="1"/>
        <v>9.44244384993641</v>
      </c>
      <c r="G6" s="132">
        <f t="shared" si="2"/>
        <v>-5.525174872342433</v>
      </c>
    </row>
    <row r="7" spans="1:7" ht="15">
      <c r="A7" s="128" t="s">
        <v>7</v>
      </c>
      <c r="B7" s="130">
        <v>81.27296367791608</v>
      </c>
      <c r="C7" s="130">
        <v>94.72349978508988</v>
      </c>
      <c r="D7" s="130">
        <v>90.75894818670362</v>
      </c>
      <c r="E7" s="114">
        <f t="shared" si="0"/>
        <v>0.11671759069080337</v>
      </c>
      <c r="F7" s="132">
        <f t="shared" si="1"/>
        <v>9.485984508787539</v>
      </c>
      <c r="G7" s="132">
        <f t="shared" si="2"/>
        <v>-3.964551598386265</v>
      </c>
    </row>
    <row r="8" spans="1:7" ht="15">
      <c r="A8" s="128" t="s">
        <v>265</v>
      </c>
      <c r="B8" s="130">
        <v>60.3079001226432</v>
      </c>
      <c r="C8" s="130">
        <v>70.57779026261295</v>
      </c>
      <c r="D8" s="130">
        <v>69.62008393927398</v>
      </c>
      <c r="E8" s="114">
        <f t="shared" si="0"/>
        <v>0.1544106791596684</v>
      </c>
      <c r="F8" s="132">
        <f t="shared" si="1"/>
        <v>9.312183816630785</v>
      </c>
      <c r="G8" s="132">
        <f t="shared" si="2"/>
        <v>-0.957706323338968</v>
      </c>
    </row>
    <row r="9" spans="1:7" ht="15">
      <c r="A9" s="128" t="s">
        <v>9</v>
      </c>
      <c r="B9" s="130">
        <v>86.84605033832274</v>
      </c>
      <c r="C9" s="130">
        <v>99.68508377988579</v>
      </c>
      <c r="D9" s="130">
        <v>97.49387820198253</v>
      </c>
      <c r="E9" s="114">
        <f t="shared" si="0"/>
        <v>0.12260578140490513</v>
      </c>
      <c r="F9" s="132">
        <f t="shared" si="1"/>
        <v>10.647827863659785</v>
      </c>
      <c r="G9" s="132">
        <f t="shared" si="2"/>
        <v>-2.1912055779032613</v>
      </c>
    </row>
    <row r="10" spans="1:7" ht="15">
      <c r="A10" s="128" t="s">
        <v>10</v>
      </c>
      <c r="B10" s="130">
        <v>54.582827786859866</v>
      </c>
      <c r="C10" s="130">
        <v>64.76037654282531</v>
      </c>
      <c r="D10" s="130">
        <v>60.942199156660195</v>
      </c>
      <c r="E10" s="114">
        <f t="shared" si="0"/>
        <v>0.11650864617408604</v>
      </c>
      <c r="F10" s="132">
        <f t="shared" si="1"/>
        <v>6.3593713698003285</v>
      </c>
      <c r="G10" s="132">
        <f t="shared" si="2"/>
        <v>-3.818177386165118</v>
      </c>
    </row>
    <row r="11" spans="1:7" ht="15">
      <c r="A11" s="128" t="s">
        <v>11</v>
      </c>
      <c r="B11" s="130">
        <v>78.95818347303982</v>
      </c>
      <c r="C11" s="130">
        <v>91.97382261233996</v>
      </c>
      <c r="D11" s="130">
        <v>86.56651339218064</v>
      </c>
      <c r="E11" s="114">
        <f t="shared" si="0"/>
        <v>0.09635897869583929</v>
      </c>
      <c r="F11" s="132">
        <f t="shared" si="1"/>
        <v>7.6083299191408145</v>
      </c>
      <c r="G11" s="132">
        <f t="shared" si="2"/>
        <v>-5.40730922015932</v>
      </c>
    </row>
    <row r="12" spans="1:7" ht="15">
      <c r="A12" s="128" t="s">
        <v>12</v>
      </c>
      <c r="B12" s="130">
        <v>153.4975679511207</v>
      </c>
      <c r="C12" s="130">
        <v>168.20157565878839</v>
      </c>
      <c r="D12" s="130">
        <v>160.26793076662616</v>
      </c>
      <c r="E12" s="114">
        <f t="shared" si="0"/>
        <v>0.044107296981157465</v>
      </c>
      <c r="F12" s="132">
        <f t="shared" si="1"/>
        <v>6.770362815505479</v>
      </c>
      <c r="G12" s="132">
        <f t="shared" si="2"/>
        <v>-7.933644892162221</v>
      </c>
    </row>
    <row r="13" spans="1:7" ht="15">
      <c r="A13" s="128" t="s">
        <v>13</v>
      </c>
      <c r="B13" s="130">
        <v>53.18599467717028</v>
      </c>
      <c r="C13" s="130">
        <v>62.817488888827725</v>
      </c>
      <c r="D13" s="130">
        <v>61.028952613083895</v>
      </c>
      <c r="E13" s="114">
        <f t="shared" si="0"/>
        <v>0.14746284211697094</v>
      </c>
      <c r="F13" s="132">
        <f t="shared" si="1"/>
        <v>7.842957935913617</v>
      </c>
      <c r="G13" s="132">
        <f t="shared" si="2"/>
        <v>-1.7885362757438301</v>
      </c>
    </row>
    <row r="14" spans="1:7" ht="15">
      <c r="A14" s="128" t="s">
        <v>14</v>
      </c>
      <c r="B14" s="130">
        <v>45.88262494020807</v>
      </c>
      <c r="C14" s="130">
        <v>52.42917883364755</v>
      </c>
      <c r="D14" s="130">
        <v>52.32971101067947</v>
      </c>
      <c r="E14" s="114">
        <f t="shared" si="0"/>
        <v>0.14051258137198816</v>
      </c>
      <c r="F14" s="132">
        <f t="shared" si="1"/>
        <v>6.4470860704714</v>
      </c>
      <c r="G14" s="132">
        <f t="shared" si="2"/>
        <v>-0.0994678229680801</v>
      </c>
    </row>
    <row r="15" spans="1:7" ht="15">
      <c r="A15" s="128" t="s">
        <v>15</v>
      </c>
      <c r="B15" s="130">
        <v>45.42141392826855</v>
      </c>
      <c r="C15" s="130">
        <v>51.41006700153656</v>
      </c>
      <c r="D15" s="130">
        <v>50.64464349733416</v>
      </c>
      <c r="E15" s="114">
        <f t="shared" si="0"/>
        <v>0.1149948695413656</v>
      </c>
      <c r="F15" s="132">
        <f t="shared" si="1"/>
        <v>5.223229569065609</v>
      </c>
      <c r="G15" s="132">
        <f t="shared" si="2"/>
        <v>-0.7654235042024027</v>
      </c>
    </row>
    <row r="16" spans="1:7" ht="15">
      <c r="A16" s="128" t="s">
        <v>266</v>
      </c>
      <c r="B16" s="130">
        <v>51.26959885759869</v>
      </c>
      <c r="C16" s="130">
        <v>57.84450714253337</v>
      </c>
      <c r="D16" s="130">
        <v>57.11706534730522</v>
      </c>
      <c r="E16" s="114">
        <f t="shared" si="0"/>
        <v>0.11405329122913312</v>
      </c>
      <c r="F16" s="132">
        <f t="shared" si="1"/>
        <v>5.847466489706534</v>
      </c>
      <c r="G16" s="132">
        <f t="shared" si="2"/>
        <v>-0.7274417952281453</v>
      </c>
    </row>
    <row r="17" spans="1:7" ht="15">
      <c r="A17" s="128" t="s">
        <v>17</v>
      </c>
      <c r="B17" s="130">
        <v>67.36678274002313</v>
      </c>
      <c r="C17" s="130">
        <v>80.16654754390201</v>
      </c>
      <c r="D17" s="130">
        <v>77.45178321016783</v>
      </c>
      <c r="E17" s="114">
        <f t="shared" si="0"/>
        <v>0.1497028663082218</v>
      </c>
      <c r="F17" s="132">
        <f t="shared" si="1"/>
        <v>10.085000470144706</v>
      </c>
      <c r="G17" s="132">
        <f t="shared" si="2"/>
        <v>-2.7147643337341805</v>
      </c>
    </row>
    <row r="18" spans="1:7" ht="15">
      <c r="A18" s="128" t="s">
        <v>18</v>
      </c>
      <c r="B18" s="130">
        <v>57.68381058346309</v>
      </c>
      <c r="C18" s="130">
        <v>65.80407114026266</v>
      </c>
      <c r="D18" s="130">
        <v>64.4530153382691</v>
      </c>
      <c r="E18" s="114">
        <f t="shared" si="0"/>
        <v>0.11735016612696897</v>
      </c>
      <c r="F18" s="132">
        <f t="shared" si="1"/>
        <v>6.769204754806005</v>
      </c>
      <c r="G18" s="132">
        <f t="shared" si="2"/>
        <v>-1.3510558019935672</v>
      </c>
    </row>
    <row r="19" spans="1:7" ht="15">
      <c r="A19" s="128" t="s">
        <v>267</v>
      </c>
      <c r="B19" s="130">
        <v>148.67400839177762</v>
      </c>
      <c r="C19" s="130">
        <v>185.9587273456684</v>
      </c>
      <c r="D19" s="130">
        <v>179.20517070659926</v>
      </c>
      <c r="E19" s="114">
        <f t="shared" si="0"/>
        <v>0.2053564213750637</v>
      </c>
      <c r="F19" s="132">
        <f t="shared" si="1"/>
        <v>30.531162314821643</v>
      </c>
      <c r="G19" s="132">
        <f t="shared" si="2"/>
        <v>-6.7535566390691315</v>
      </c>
    </row>
    <row r="20" spans="1:7" ht="15">
      <c r="A20" s="128" t="s">
        <v>20</v>
      </c>
      <c r="B20" s="130">
        <v>81.59228922852272</v>
      </c>
      <c r="C20" s="130">
        <v>95.72929053685768</v>
      </c>
      <c r="D20" s="130">
        <v>92.34932303444894</v>
      </c>
      <c r="E20" s="114">
        <f t="shared" si="0"/>
        <v>0.131838852759702</v>
      </c>
      <c r="F20" s="132">
        <f t="shared" si="1"/>
        <v>10.757033805926227</v>
      </c>
      <c r="G20" s="132">
        <f t="shared" si="2"/>
        <v>-3.379967502408732</v>
      </c>
    </row>
    <row r="21" spans="1:7" ht="15">
      <c r="A21" s="128" t="s">
        <v>268</v>
      </c>
      <c r="B21" s="130">
        <v>110.23793313115542</v>
      </c>
      <c r="C21" s="130">
        <v>125.94948261445195</v>
      </c>
      <c r="D21" s="130">
        <v>123.38327047922007</v>
      </c>
      <c r="E21" s="114">
        <f t="shared" si="0"/>
        <v>0.11924513617671888</v>
      </c>
      <c r="F21" s="132">
        <f t="shared" si="1"/>
        <v>13.145337348064658</v>
      </c>
      <c r="G21" s="132">
        <f t="shared" si="2"/>
        <v>-2.566212135231879</v>
      </c>
    </row>
    <row r="22" spans="1:7" ht="15">
      <c r="A22" s="128" t="s">
        <v>269</v>
      </c>
      <c r="B22" s="130">
        <v>63.639540669768586</v>
      </c>
      <c r="C22" s="130">
        <v>73.6131610495644</v>
      </c>
      <c r="D22" s="130">
        <v>72.33202521787678</v>
      </c>
      <c r="E22" s="114">
        <f t="shared" si="0"/>
        <v>0.13658936655772375</v>
      </c>
      <c r="F22" s="132">
        <f t="shared" si="1"/>
        <v>8.69248454810819</v>
      </c>
      <c r="G22" s="132">
        <f t="shared" si="2"/>
        <v>-1.281135831687621</v>
      </c>
    </row>
    <row r="23" spans="1:7" ht="15">
      <c r="A23" s="128" t="s">
        <v>270</v>
      </c>
      <c r="B23" s="130">
        <v>61.72397464793151</v>
      </c>
      <c r="C23" s="130">
        <v>70.75157955595236</v>
      </c>
      <c r="D23" s="130">
        <v>69.32915360501568</v>
      </c>
      <c r="E23" s="114">
        <f t="shared" si="0"/>
        <v>0.12321272245449974</v>
      </c>
      <c r="F23" s="132">
        <f t="shared" si="1"/>
        <v>7.6051789570841635</v>
      </c>
      <c r="G23" s="132">
        <f t="shared" si="2"/>
        <v>-1.4224259509366846</v>
      </c>
    </row>
    <row r="24" spans="1:7" ht="15">
      <c r="A24" s="128" t="s">
        <v>24</v>
      </c>
      <c r="B24" s="130">
        <v>85.94883810297199</v>
      </c>
      <c r="C24" s="130">
        <v>100.79552453638615</v>
      </c>
      <c r="D24" s="130">
        <v>97.69529998236983</v>
      </c>
      <c r="E24" s="114">
        <f t="shared" si="0"/>
        <v>0.13666807066460698</v>
      </c>
      <c r="F24" s="132">
        <f t="shared" si="1"/>
        <v>11.746461879397842</v>
      </c>
      <c r="G24" s="132">
        <f t="shared" si="2"/>
        <v>-3.1002245540163216</v>
      </c>
    </row>
    <row r="25" spans="1:7" ht="15">
      <c r="A25" s="128" t="s">
        <v>271</v>
      </c>
      <c r="B25" s="130">
        <v>61.13273342658602</v>
      </c>
      <c r="C25" s="130">
        <v>71.51078533318909</v>
      </c>
      <c r="D25" s="130">
        <v>69.49810617991648</v>
      </c>
      <c r="E25" s="114">
        <f t="shared" si="0"/>
        <v>0.13683950126942038</v>
      </c>
      <c r="F25" s="132">
        <f t="shared" si="1"/>
        <v>8.365372753330455</v>
      </c>
      <c r="G25" s="132">
        <f t="shared" si="2"/>
        <v>-2.0126791532726145</v>
      </c>
    </row>
    <row r="26" spans="1:7" ht="15">
      <c r="A26" s="128" t="s">
        <v>26</v>
      </c>
      <c r="B26" s="130">
        <v>79.76652045163027</v>
      </c>
      <c r="C26" s="130">
        <v>101.79934984396901</v>
      </c>
      <c r="D26" s="130">
        <v>95.05106721216166</v>
      </c>
      <c r="E26" s="114">
        <f t="shared" si="0"/>
        <v>0.19161606491033795</v>
      </c>
      <c r="F26" s="132">
        <f t="shared" si="1"/>
        <v>15.284546760531384</v>
      </c>
      <c r="G26" s="132">
        <f t="shared" si="2"/>
        <v>-6.748282631807356</v>
      </c>
    </row>
    <row r="27" spans="1:7" ht="15">
      <c r="A27" s="128" t="s">
        <v>27</v>
      </c>
      <c r="B27" s="130">
        <v>73.67008131649867</v>
      </c>
      <c r="C27" s="130">
        <v>85.98326308126906</v>
      </c>
      <c r="D27" s="130">
        <v>82.1307276678655</v>
      </c>
      <c r="E27" s="114">
        <f t="shared" si="0"/>
        <v>0.1148450795787576</v>
      </c>
      <c r="F27" s="132">
        <f t="shared" si="1"/>
        <v>8.460646351366833</v>
      </c>
      <c r="G27" s="132">
        <f t="shared" si="2"/>
        <v>-3.852535413403558</v>
      </c>
    </row>
    <row r="28" spans="1:7" ht="15">
      <c r="A28" s="128" t="s">
        <v>28</v>
      </c>
      <c r="B28" s="130">
        <v>67.51861760094398</v>
      </c>
      <c r="C28" s="130">
        <v>78.4182034894495</v>
      </c>
      <c r="D28" s="130">
        <v>76.64394640780814</v>
      </c>
      <c r="E28" s="114">
        <f t="shared" si="0"/>
        <v>0.13515277905714376</v>
      </c>
      <c r="F28" s="132">
        <f t="shared" si="1"/>
        <v>9.125328806864161</v>
      </c>
      <c r="G28" s="132">
        <f t="shared" si="2"/>
        <v>-1.7742570816413519</v>
      </c>
    </row>
    <row r="29" spans="1:7" ht="15">
      <c r="A29" s="128" t="s">
        <v>29</v>
      </c>
      <c r="B29" s="130">
        <v>87.81508608543783</v>
      </c>
      <c r="C29" s="130">
        <v>104.25468728027073</v>
      </c>
      <c r="D29" s="130">
        <v>98.59624972212971</v>
      </c>
      <c r="E29" s="114">
        <f t="shared" si="0"/>
        <v>0.12277120159288554</v>
      </c>
      <c r="F29" s="132">
        <f t="shared" si="1"/>
        <v>10.781163636691886</v>
      </c>
      <c r="G29" s="132">
        <f t="shared" si="2"/>
        <v>-5.658437558141017</v>
      </c>
    </row>
    <row r="30" spans="1:7" ht="15">
      <c r="A30" s="128" t="s">
        <v>30</v>
      </c>
      <c r="B30" s="130">
        <v>108.52386357700347</v>
      </c>
      <c r="C30" s="130">
        <v>130.4584968860206</v>
      </c>
      <c r="D30" s="130">
        <v>121.43254922432584</v>
      </c>
      <c r="E30" s="114">
        <f t="shared" si="0"/>
        <v>0.11894789976918736</v>
      </c>
      <c r="F30" s="132">
        <f t="shared" si="1"/>
        <v>12.908685647322372</v>
      </c>
      <c r="G30" s="132">
        <f t="shared" si="2"/>
        <v>-9.025947661694772</v>
      </c>
    </row>
    <row r="31" spans="1:7" ht="15">
      <c r="A31" s="128" t="s">
        <v>31</v>
      </c>
      <c r="B31" s="130">
        <v>46.86525499791082</v>
      </c>
      <c r="C31" s="130">
        <v>54.24774200192441</v>
      </c>
      <c r="D31" s="130">
        <v>53.262778135005526</v>
      </c>
      <c r="E31" s="114">
        <f t="shared" si="0"/>
        <v>0.1365088728820509</v>
      </c>
      <c r="F31" s="132">
        <f t="shared" si="1"/>
        <v>6.3975231370947085</v>
      </c>
      <c r="G31" s="132">
        <f t="shared" si="2"/>
        <v>-0.984963866918882</v>
      </c>
    </row>
    <row r="32" spans="1:7" ht="15">
      <c r="A32" s="128" t="s">
        <v>32</v>
      </c>
      <c r="B32" s="130">
        <v>49.92495714787137</v>
      </c>
      <c r="C32" s="130">
        <v>58.02420252418884</v>
      </c>
      <c r="D32" s="130">
        <v>58.20551169910414</v>
      </c>
      <c r="E32" s="114">
        <f t="shared" si="0"/>
        <v>0.16586002320856935</v>
      </c>
      <c r="F32" s="132">
        <f t="shared" si="1"/>
        <v>8.280554551232775</v>
      </c>
      <c r="G32" s="132">
        <f t="shared" si="2"/>
        <v>0.18130917491530596</v>
      </c>
    </row>
    <row r="33" spans="1:7" ht="15">
      <c r="A33" s="128" t="s">
        <v>272</v>
      </c>
      <c r="B33" s="130">
        <v>78.11607373299829</v>
      </c>
      <c r="C33" s="130">
        <v>90.74873539762748</v>
      </c>
      <c r="D33" s="130">
        <v>89.1437295022247</v>
      </c>
      <c r="E33" s="114">
        <f t="shared" si="0"/>
        <v>0.1411701234104402</v>
      </c>
      <c r="F33" s="132">
        <f t="shared" si="1"/>
        <v>11.027655769226413</v>
      </c>
      <c r="G33" s="132">
        <f t="shared" si="2"/>
        <v>-1.6050058954027833</v>
      </c>
    </row>
    <row r="34" spans="1:7" ht="15">
      <c r="A34" s="128" t="s">
        <v>273</v>
      </c>
      <c r="B34" s="130">
        <v>85.54133214111296</v>
      </c>
      <c r="C34" s="130">
        <v>93.80765645589103</v>
      </c>
      <c r="D34" s="130">
        <v>94.38283902291852</v>
      </c>
      <c r="E34" s="114">
        <f t="shared" si="0"/>
        <v>0.10335947150343879</v>
      </c>
      <c r="F34" s="132">
        <f t="shared" si="1"/>
        <v>8.841506881805557</v>
      </c>
      <c r="G34" s="132">
        <f t="shared" si="2"/>
        <v>0.5751825670274826</v>
      </c>
    </row>
    <row r="35" spans="1:7" ht="15">
      <c r="A35" s="128" t="s">
        <v>35</v>
      </c>
      <c r="B35" s="130">
        <v>114.68113012518663</v>
      </c>
      <c r="C35" s="130">
        <v>141.98566724342265</v>
      </c>
      <c r="D35" s="130">
        <v>132.91846198589954</v>
      </c>
      <c r="E35" s="114">
        <f t="shared" si="0"/>
        <v>0.15902644001506552</v>
      </c>
      <c r="F35" s="132">
        <f t="shared" si="1"/>
        <v>18.237331860712914</v>
      </c>
      <c r="G35" s="132">
        <f t="shared" si="2"/>
        <v>-9.067205257523113</v>
      </c>
    </row>
    <row r="36" spans="1:7" ht="15">
      <c r="A36" s="128" t="s">
        <v>36</v>
      </c>
      <c r="B36" s="130">
        <v>84.70196016018832</v>
      </c>
      <c r="C36" s="130">
        <v>96.74121480343885</v>
      </c>
      <c r="D36" s="130">
        <v>94.61093158970002</v>
      </c>
      <c r="E36" s="114">
        <f t="shared" si="0"/>
        <v>0.11698632960526358</v>
      </c>
      <c r="F36" s="132">
        <f t="shared" si="1"/>
        <v>9.908971429511695</v>
      </c>
      <c r="G36" s="132">
        <f t="shared" si="2"/>
        <v>-2.130283213738835</v>
      </c>
    </row>
    <row r="37" spans="1:7" ht="15">
      <c r="A37" s="128" t="s">
        <v>37</v>
      </c>
      <c r="B37" s="130">
        <v>74.27314310148152</v>
      </c>
      <c r="C37" s="130">
        <v>83.62886147390087</v>
      </c>
      <c r="D37" s="130">
        <v>80.84766393041436</v>
      </c>
      <c r="E37" s="114">
        <f t="shared" si="0"/>
        <v>0.08851814470743317</v>
      </c>
      <c r="F37" s="132">
        <f t="shared" si="1"/>
        <v>6.574520828932833</v>
      </c>
      <c r="G37" s="132">
        <f t="shared" si="2"/>
        <v>-2.7811975434865133</v>
      </c>
    </row>
    <row r="38" spans="1:7" ht="15">
      <c r="A38" s="128" t="s">
        <v>38</v>
      </c>
      <c r="B38" s="130">
        <v>97.50091454420297</v>
      </c>
      <c r="C38" s="130">
        <v>106.16066935715371</v>
      </c>
      <c r="D38" s="130">
        <v>100.34747512994389</v>
      </c>
      <c r="E38" s="114">
        <f t="shared" si="0"/>
        <v>0.029195219337664797</v>
      </c>
      <c r="F38" s="132">
        <f t="shared" si="1"/>
        <v>2.8465605857409173</v>
      </c>
      <c r="G38" s="132">
        <f t="shared" si="2"/>
        <v>-5.81319422720982</v>
      </c>
    </row>
    <row r="39" spans="1:7" ht="15">
      <c r="A39" s="128" t="s">
        <v>39</v>
      </c>
      <c r="B39" s="130">
        <v>46.03757957703199</v>
      </c>
      <c r="C39" s="130">
        <v>52.04049405549729</v>
      </c>
      <c r="D39" s="130">
        <v>51.92320953739594</v>
      </c>
      <c r="E39" s="114">
        <f t="shared" si="0"/>
        <v>0.12784403555612364</v>
      </c>
      <c r="F39" s="132">
        <f t="shared" si="1"/>
        <v>5.88562996036395</v>
      </c>
      <c r="G39" s="132">
        <f t="shared" si="2"/>
        <v>-0.11728451810134999</v>
      </c>
    </row>
    <row r="40" spans="1:7" ht="15">
      <c r="A40" s="128" t="s">
        <v>40</v>
      </c>
      <c r="B40" s="130">
        <v>80.06961899527978</v>
      </c>
      <c r="C40" s="130">
        <v>90.25465368528323</v>
      </c>
      <c r="D40" s="130">
        <v>87.71021427592818</v>
      </c>
      <c r="E40" s="114">
        <f t="shared" si="0"/>
        <v>0.0954243991232033</v>
      </c>
      <c r="F40" s="132">
        <f t="shared" si="1"/>
        <v>7.640595280648398</v>
      </c>
      <c r="G40" s="132">
        <f t="shared" si="2"/>
        <v>-2.54443940935505</v>
      </c>
    </row>
    <row r="41" spans="1:7" ht="15">
      <c r="A41" s="128" t="s">
        <v>41</v>
      </c>
      <c r="B41" s="130">
        <v>51.96586991837705</v>
      </c>
      <c r="C41" s="130">
        <v>59.718486373330144</v>
      </c>
      <c r="D41" s="130">
        <v>59.11667337769702</v>
      </c>
      <c r="E41" s="114">
        <f t="shared" si="0"/>
        <v>0.13760576837358357</v>
      </c>
      <c r="F41" s="132">
        <f t="shared" si="1"/>
        <v>7.150803459319967</v>
      </c>
      <c r="G41" s="132">
        <f t="shared" si="2"/>
        <v>-0.6018129956331251</v>
      </c>
    </row>
    <row r="42" spans="1:7" ht="15">
      <c r="A42" s="128" t="s">
        <v>274</v>
      </c>
      <c r="B42" s="130">
        <v>58.465852407680174</v>
      </c>
      <c r="C42" s="130">
        <v>66.8262051835526</v>
      </c>
      <c r="D42" s="130">
        <v>65.22241987168717</v>
      </c>
      <c r="E42" s="114">
        <f t="shared" si="0"/>
        <v>0.11556433688666168</v>
      </c>
      <c r="F42" s="132">
        <f t="shared" si="1"/>
        <v>6.7565674640069915</v>
      </c>
      <c r="G42" s="132">
        <f t="shared" si="2"/>
        <v>-1.6037853118654368</v>
      </c>
    </row>
    <row r="43" spans="1:7" ht="15">
      <c r="A43" s="128" t="s">
        <v>43</v>
      </c>
      <c r="B43" s="130">
        <v>62.14853767352089</v>
      </c>
      <c r="C43" s="130">
        <v>70.33508860860753</v>
      </c>
      <c r="D43" s="130">
        <v>69.99010592184388</v>
      </c>
      <c r="E43" s="114">
        <f t="shared" si="0"/>
        <v>0.12617462199217563</v>
      </c>
      <c r="F43" s="132">
        <f t="shared" si="1"/>
        <v>7.841568248322986</v>
      </c>
      <c r="G43" s="132">
        <f t="shared" si="2"/>
        <v>-0.3449826867636574</v>
      </c>
    </row>
    <row r="44" spans="1:7" ht="15">
      <c r="A44" s="128" t="s">
        <v>275</v>
      </c>
      <c r="B44" s="130">
        <v>50.76916029671891</v>
      </c>
      <c r="C44" s="130">
        <v>58.06578604649979</v>
      </c>
      <c r="D44" s="130">
        <v>57.068639943957166</v>
      </c>
      <c r="E44" s="114">
        <f t="shared" si="0"/>
        <v>0.12408083195430314</v>
      </c>
      <c r="F44" s="132">
        <f t="shared" si="1"/>
        <v>6.2994796472382575</v>
      </c>
      <c r="G44" s="132">
        <f t="shared" si="2"/>
        <v>-0.9971461025426223</v>
      </c>
    </row>
    <row r="45" spans="1:7" ht="15">
      <c r="A45" s="128" t="s">
        <v>276</v>
      </c>
      <c r="B45" s="130">
        <v>51.84738496969817</v>
      </c>
      <c r="C45" s="130">
        <v>58.675507861041375</v>
      </c>
      <c r="D45" s="130">
        <v>57.42044032448973</v>
      </c>
      <c r="E45" s="114">
        <f t="shared" si="0"/>
        <v>0.10748961318008025</v>
      </c>
      <c r="F45" s="132">
        <f t="shared" si="1"/>
        <v>5.573055354791563</v>
      </c>
      <c r="G45" s="132">
        <f t="shared" si="2"/>
        <v>-1.2550675365516426</v>
      </c>
    </row>
    <row r="46" spans="1:7" ht="15">
      <c r="A46" s="128" t="s">
        <v>46</v>
      </c>
      <c r="B46" s="130">
        <v>101.46170087949233</v>
      </c>
      <c r="C46" s="130">
        <v>115.2650832467924</v>
      </c>
      <c r="D46" s="130">
        <v>118.44807705961706</v>
      </c>
      <c r="E46" s="114">
        <f t="shared" si="0"/>
        <v>0.16741663142725868</v>
      </c>
      <c r="F46" s="132">
        <f t="shared" si="1"/>
        <v>16.986376180124736</v>
      </c>
      <c r="G46" s="132">
        <f t="shared" si="2"/>
        <v>3.1829938128246624</v>
      </c>
    </row>
    <row r="47" spans="1:7" ht="15">
      <c r="A47" s="128" t="s">
        <v>47</v>
      </c>
      <c r="B47" s="130">
        <v>176.10774436019756</v>
      </c>
      <c r="C47" s="130">
        <v>196.98438689495757</v>
      </c>
      <c r="D47" s="130">
        <v>187.90379717850482</v>
      </c>
      <c r="E47" s="114">
        <f t="shared" si="0"/>
        <v>0.06698202206360954</v>
      </c>
      <c r="F47" s="132">
        <f t="shared" si="1"/>
        <v>11.79605281830726</v>
      </c>
      <c r="G47" s="132">
        <f t="shared" si="2"/>
        <v>-9.08058971645275</v>
      </c>
    </row>
    <row r="48" spans="1:7" ht="15">
      <c r="A48" s="128" t="s">
        <v>48</v>
      </c>
      <c r="B48" s="130">
        <v>70.09545148910462</v>
      </c>
      <c r="C48" s="130">
        <v>80.28376172807849</v>
      </c>
      <c r="D48" s="130">
        <v>78.45617307021246</v>
      </c>
      <c r="E48" s="114">
        <f t="shared" si="0"/>
        <v>0.11927623552588715</v>
      </c>
      <c r="F48" s="132">
        <f t="shared" si="1"/>
        <v>8.360721581107839</v>
      </c>
      <c r="G48" s="132">
        <f t="shared" si="2"/>
        <v>-1.8275886578660305</v>
      </c>
    </row>
    <row r="49" spans="1:7" ht="15">
      <c r="A49" s="128" t="s">
        <v>49</v>
      </c>
      <c r="B49" s="130">
        <v>61.24685974189104</v>
      </c>
      <c r="C49" s="130">
        <v>69.56743112666939</v>
      </c>
      <c r="D49" s="130">
        <v>68.63505432684025</v>
      </c>
      <c r="E49" s="114">
        <f t="shared" si="0"/>
        <v>0.12062976969080257</v>
      </c>
      <c r="F49" s="132">
        <f t="shared" si="1"/>
        <v>7.388194584949204</v>
      </c>
      <c r="G49" s="132">
        <f t="shared" si="2"/>
        <v>-0.932376799829143</v>
      </c>
    </row>
    <row r="50" spans="1:7" ht="15">
      <c r="A50" s="128" t="s">
        <v>50</v>
      </c>
      <c r="B50" s="130">
        <v>64.11687876473805</v>
      </c>
      <c r="C50" s="130">
        <v>72.59258834522802</v>
      </c>
      <c r="D50" s="130">
        <v>71.50631225419158</v>
      </c>
      <c r="E50" s="114">
        <f t="shared" si="0"/>
        <v>0.11524942623247995</v>
      </c>
      <c r="F50" s="132">
        <f t="shared" si="1"/>
        <v>7.389433489453538</v>
      </c>
      <c r="G50" s="132">
        <f t="shared" si="2"/>
        <v>-1.0862760910364386</v>
      </c>
    </row>
    <row r="51" spans="1:7" ht="15">
      <c r="A51" s="128" t="s">
        <v>51</v>
      </c>
      <c r="B51" s="130">
        <v>45.91310536708593</v>
      </c>
      <c r="C51" s="130">
        <v>52.11840149662931</v>
      </c>
      <c r="D51" s="130">
        <v>51.59400263720803</v>
      </c>
      <c r="E51" s="114">
        <f t="shared" si="0"/>
        <v>0.1237314972424976</v>
      </c>
      <c r="F51" s="132">
        <f t="shared" si="1"/>
        <v>5.680897270122095</v>
      </c>
      <c r="G51" s="132">
        <f t="shared" si="2"/>
        <v>-0.5243988594212823</v>
      </c>
    </row>
    <row r="52" spans="1:7" ht="15">
      <c r="A52" s="128" t="s">
        <v>52</v>
      </c>
      <c r="B52" s="130">
        <v>94.64191492397698</v>
      </c>
      <c r="C52" s="130">
        <v>105.2367601820523</v>
      </c>
      <c r="D52" s="130">
        <v>106.87158084957933</v>
      </c>
      <c r="E52" s="114">
        <f t="shared" si="0"/>
        <v>0.12922039812303113</v>
      </c>
      <c r="F52" s="132">
        <f t="shared" si="1"/>
        <v>12.229665925602347</v>
      </c>
      <c r="G52" s="132">
        <f t="shared" si="2"/>
        <v>1.6348206675270376</v>
      </c>
    </row>
    <row r="53" spans="1:7" ht="15">
      <c r="A53" s="128" t="s">
        <v>53</v>
      </c>
      <c r="B53" s="130">
        <v>78.45193740145163</v>
      </c>
      <c r="C53" s="130">
        <v>84.41420042437663</v>
      </c>
      <c r="D53" s="130">
        <v>81.81991895301569</v>
      </c>
      <c r="E53" s="114">
        <f t="shared" si="0"/>
        <v>0.04293050832294344</v>
      </c>
      <c r="F53" s="132">
        <f t="shared" si="1"/>
        <v>3.367981551564057</v>
      </c>
      <c r="G53" s="132">
        <f t="shared" si="2"/>
        <v>-2.5942814713609437</v>
      </c>
    </row>
    <row r="54" spans="1:7" ht="15">
      <c r="A54" s="128" t="s">
        <v>54</v>
      </c>
      <c r="B54" s="130">
        <v>103.97161276607922</v>
      </c>
      <c r="C54" s="130">
        <v>115.9159070567854</v>
      </c>
      <c r="D54" s="130">
        <v>117.53286980977306</v>
      </c>
      <c r="E54" s="114">
        <f t="shared" si="0"/>
        <v>0.13043230438489656</v>
      </c>
      <c r="F54" s="132">
        <f t="shared" si="1"/>
        <v>13.561257043693843</v>
      </c>
      <c r="G54" s="132">
        <f t="shared" si="2"/>
        <v>1.6169627529876607</v>
      </c>
    </row>
    <row r="55" spans="1:7" ht="15">
      <c r="A55" s="128" t="s">
        <v>55</v>
      </c>
      <c r="B55" s="130">
        <v>103.74742623248102</v>
      </c>
      <c r="C55" s="130">
        <v>120.42560382622558</v>
      </c>
      <c r="D55" s="130">
        <v>119.13924890326861</v>
      </c>
      <c r="E55" s="114">
        <f t="shared" si="0"/>
        <v>0.14835859769954227</v>
      </c>
      <c r="F55" s="132">
        <f t="shared" si="1"/>
        <v>15.39182267078759</v>
      </c>
      <c r="G55" s="132">
        <f t="shared" si="2"/>
        <v>-1.2863549229569742</v>
      </c>
    </row>
    <row r="56" spans="1:7" ht="15">
      <c r="A56" s="128" t="s">
        <v>56</v>
      </c>
      <c r="B56" s="130">
        <v>114.75920085940898</v>
      </c>
      <c r="C56" s="130">
        <v>133.97185406285678</v>
      </c>
      <c r="D56" s="130">
        <v>133.50057098387796</v>
      </c>
      <c r="E56" s="114">
        <f t="shared" si="0"/>
        <v>0.16331039240530232</v>
      </c>
      <c r="F56" s="132">
        <f t="shared" si="1"/>
        <v>18.741370124468986</v>
      </c>
      <c r="G56" s="132">
        <f t="shared" si="2"/>
        <v>-0.4712830789788143</v>
      </c>
    </row>
    <row r="57" spans="1:7" ht="15">
      <c r="A57" s="128" t="s">
        <v>57</v>
      </c>
      <c r="B57" s="130">
        <v>60.29758436774079</v>
      </c>
      <c r="C57" s="130">
        <v>68.32452655457311</v>
      </c>
      <c r="D57" s="130">
        <v>68.45403340497312</v>
      </c>
      <c r="E57" s="114">
        <f t="shared" si="0"/>
        <v>0.13526991375787234</v>
      </c>
      <c r="F57" s="132">
        <f t="shared" si="1"/>
        <v>8.156449037232328</v>
      </c>
      <c r="G57" s="132">
        <f t="shared" si="2"/>
        <v>0.12950685040000565</v>
      </c>
    </row>
    <row r="58" spans="1:7" ht="15">
      <c r="A58" s="128" t="s">
        <v>58</v>
      </c>
      <c r="B58" s="130">
        <v>141.94577965707927</v>
      </c>
      <c r="C58" s="130">
        <v>155.8735889776619</v>
      </c>
      <c r="D58" s="130">
        <v>157.60074656726857</v>
      </c>
      <c r="E58" s="114">
        <f t="shared" si="0"/>
        <v>0.1102883576250697</v>
      </c>
      <c r="F58" s="132">
        <f t="shared" si="1"/>
        <v>15.654966910189302</v>
      </c>
      <c r="G58" s="132">
        <f t="shared" si="2"/>
        <v>1.7271575896066622</v>
      </c>
    </row>
    <row r="59" spans="1:7" ht="15">
      <c r="A59" s="128" t="s">
        <v>277</v>
      </c>
      <c r="B59" s="130">
        <v>95.18429592843864</v>
      </c>
      <c r="C59" s="130">
        <v>107.58633711285884</v>
      </c>
      <c r="D59" s="130">
        <v>104.58392689097285</v>
      </c>
      <c r="E59" s="114">
        <f t="shared" si="0"/>
        <v>0.09875190934438412</v>
      </c>
      <c r="F59" s="132">
        <f t="shared" si="1"/>
        <v>9.399630962534204</v>
      </c>
      <c r="G59" s="132">
        <f t="shared" si="2"/>
        <v>-3.002410221885995</v>
      </c>
    </row>
    <row r="60" spans="1:7" ht="15">
      <c r="A60" s="128" t="s">
        <v>60</v>
      </c>
      <c r="B60" s="130">
        <v>77.05842978809335</v>
      </c>
      <c r="C60" s="130">
        <v>90.69085347770212</v>
      </c>
      <c r="D60" s="130">
        <v>90.76816282711317</v>
      </c>
      <c r="E60" s="114">
        <f t="shared" si="0"/>
        <v>0.1779134752254993</v>
      </c>
      <c r="F60" s="132">
        <f t="shared" si="1"/>
        <v>13.709733039019824</v>
      </c>
      <c r="G60" s="132">
        <f t="shared" si="2"/>
        <v>0.07730934941105261</v>
      </c>
    </row>
    <row r="61" spans="1:7" ht="15">
      <c r="A61" s="128" t="s">
        <v>61</v>
      </c>
      <c r="B61" s="130">
        <v>51.90445567941935</v>
      </c>
      <c r="C61" s="130">
        <v>58.63610845365319</v>
      </c>
      <c r="D61" s="130">
        <v>58.08035372723019</v>
      </c>
      <c r="E61" s="114">
        <f t="shared" si="0"/>
        <v>0.11898589373435327</v>
      </c>
      <c r="F61" s="132">
        <f t="shared" si="1"/>
        <v>6.17589804781084</v>
      </c>
      <c r="G61" s="132">
        <f t="shared" si="2"/>
        <v>-0.5557547264230038</v>
      </c>
    </row>
    <row r="62" spans="1:7" ht="15">
      <c r="A62" s="128" t="s">
        <v>62</v>
      </c>
      <c r="B62" s="130">
        <v>53.16220470407736</v>
      </c>
      <c r="C62" s="130">
        <v>59.117986255739154</v>
      </c>
      <c r="D62" s="130">
        <v>59.02138147279789</v>
      </c>
      <c r="E62" s="114">
        <f t="shared" si="0"/>
        <v>0.11021320130222424</v>
      </c>
      <c r="F62" s="132">
        <f t="shared" si="1"/>
        <v>5.8591767687205305</v>
      </c>
      <c r="G62" s="132">
        <f t="shared" si="2"/>
        <v>-0.09660478294126307</v>
      </c>
    </row>
    <row r="63" spans="1:7" ht="15">
      <c r="A63" s="128" t="s">
        <v>63</v>
      </c>
      <c r="B63" s="130">
        <v>105.73200648403859</v>
      </c>
      <c r="C63" s="130">
        <v>117.90117202373924</v>
      </c>
      <c r="D63" s="130">
        <v>117.61517401898885</v>
      </c>
      <c r="E63" s="114">
        <f t="shared" si="0"/>
        <v>0.11238950181792072</v>
      </c>
      <c r="F63" s="132">
        <f t="shared" si="1"/>
        <v>11.88316753495026</v>
      </c>
      <c r="G63" s="132">
        <f t="shared" si="2"/>
        <v>-0.2859980047503825</v>
      </c>
    </row>
    <row r="64" spans="1:7" ht="15">
      <c r="A64" s="128" t="s">
        <v>64</v>
      </c>
      <c r="B64" s="130">
        <v>83.8467404364119</v>
      </c>
      <c r="C64" s="130">
        <v>92.34831420951515</v>
      </c>
      <c r="D64" s="130">
        <v>91.8906064601017</v>
      </c>
      <c r="E64" s="114">
        <f t="shared" si="0"/>
        <v>0.0959353456296865</v>
      </c>
      <c r="F64" s="132">
        <f t="shared" si="1"/>
        <v>8.043866023689787</v>
      </c>
      <c r="G64" s="132">
        <f t="shared" si="2"/>
        <v>-0.4577077494134585</v>
      </c>
    </row>
    <row r="65" spans="1:7" ht="15">
      <c r="A65" s="128" t="s">
        <v>65</v>
      </c>
      <c r="B65" s="130">
        <v>152.60515915402692</v>
      </c>
      <c r="C65" s="130">
        <v>167.195267932007</v>
      </c>
      <c r="D65" s="130">
        <v>178.6986765828431</v>
      </c>
      <c r="E65" s="114">
        <f t="shared" si="0"/>
        <v>0.17098712503212</v>
      </c>
      <c r="F65" s="132">
        <f t="shared" si="1"/>
        <v>26.09351742881617</v>
      </c>
      <c r="G65" s="132">
        <f t="shared" si="2"/>
        <v>11.503408650836093</v>
      </c>
    </row>
    <row r="66" spans="1:7" ht="15">
      <c r="A66" s="128" t="s">
        <v>66</v>
      </c>
      <c r="B66" s="130">
        <v>68.90291940661157</v>
      </c>
      <c r="C66" s="130">
        <v>77.71223784404113</v>
      </c>
      <c r="D66" s="130">
        <v>77.1408457907579</v>
      </c>
      <c r="E66" s="114">
        <f t="shared" si="0"/>
        <v>0.1195584520233819</v>
      </c>
      <c r="F66" s="132">
        <f t="shared" si="1"/>
        <v>8.23792638414632</v>
      </c>
      <c r="G66" s="132">
        <f t="shared" si="2"/>
        <v>-0.5713920532832333</v>
      </c>
    </row>
    <row r="67" spans="1:7" ht="15">
      <c r="A67" s="128" t="s">
        <v>67</v>
      </c>
      <c r="B67" s="130">
        <v>62.49682289216712</v>
      </c>
      <c r="C67" s="130">
        <v>68.06436757369465</v>
      </c>
      <c r="D67" s="130">
        <v>70.17258910151855</v>
      </c>
      <c r="E67" s="114">
        <f aca="true" t="shared" si="3" ref="E67:E90">(D67-B67)/B67</f>
        <v>0.12281850267165277</v>
      </c>
      <c r="F67" s="132">
        <f aca="true" t="shared" si="4" ref="F67:F90">D67-B67</f>
        <v>7.675766209351437</v>
      </c>
      <c r="G67" s="132">
        <f aca="true" t="shared" si="5" ref="G67:G90">D67-C67</f>
        <v>2.1082215278239005</v>
      </c>
    </row>
    <row r="68" spans="1:7" ht="15">
      <c r="A68" s="128" t="s">
        <v>68</v>
      </c>
      <c r="B68" s="130">
        <v>58.091884076863366</v>
      </c>
      <c r="C68" s="130">
        <v>72.78772734943628</v>
      </c>
      <c r="D68" s="130">
        <v>66.40559286401738</v>
      </c>
      <c r="E68" s="114">
        <f t="shared" si="3"/>
        <v>0.14311308574798262</v>
      </c>
      <c r="F68" s="132">
        <f t="shared" si="4"/>
        <v>8.313708787154013</v>
      </c>
      <c r="G68" s="132">
        <f t="shared" si="5"/>
        <v>-6.382134485418902</v>
      </c>
    </row>
    <row r="69" spans="1:7" ht="15">
      <c r="A69" s="128" t="s">
        <v>69</v>
      </c>
      <c r="B69" s="130">
        <v>69.61624294859683</v>
      </c>
      <c r="C69" s="130">
        <v>82.05812280259313</v>
      </c>
      <c r="D69" s="130">
        <v>78.95561880547649</v>
      </c>
      <c r="E69" s="114">
        <f t="shared" si="3"/>
        <v>0.13415512617903919</v>
      </c>
      <c r="F69" s="132">
        <f t="shared" si="4"/>
        <v>9.339375856879656</v>
      </c>
      <c r="G69" s="132">
        <f t="shared" si="5"/>
        <v>-3.102503997116642</v>
      </c>
    </row>
    <row r="70" spans="1:7" ht="15">
      <c r="A70" s="128" t="s">
        <v>70</v>
      </c>
      <c r="B70" s="130">
        <v>64.10750777593675</v>
      </c>
      <c r="C70" s="130">
        <v>71.62062956024452</v>
      </c>
      <c r="D70" s="130">
        <v>70.66001640495975</v>
      </c>
      <c r="E70" s="114">
        <f t="shared" si="3"/>
        <v>0.10221125194766235</v>
      </c>
      <c r="F70" s="132">
        <f t="shared" si="4"/>
        <v>6.552508629022995</v>
      </c>
      <c r="G70" s="132">
        <f t="shared" si="5"/>
        <v>-0.9606131552847756</v>
      </c>
    </row>
    <row r="71" spans="1:7" ht="15">
      <c r="A71" s="128" t="s">
        <v>71</v>
      </c>
      <c r="B71" s="130">
        <v>68.42019183775093</v>
      </c>
      <c r="C71" s="130">
        <v>75.8507037700015</v>
      </c>
      <c r="D71" s="130">
        <v>75.61511361434695</v>
      </c>
      <c r="E71" s="114">
        <f t="shared" si="3"/>
        <v>0.10515787201617009</v>
      </c>
      <c r="F71" s="132">
        <f t="shared" si="4"/>
        <v>7.1949217765960185</v>
      </c>
      <c r="G71" s="132">
        <f t="shared" si="5"/>
        <v>-0.235590155654549</v>
      </c>
    </row>
    <row r="72" spans="1:7" ht="15">
      <c r="A72" s="128" t="s">
        <v>278</v>
      </c>
      <c r="B72" s="130">
        <v>53.937171342228844</v>
      </c>
      <c r="C72" s="130">
        <v>63.204610218593814</v>
      </c>
      <c r="D72" s="130">
        <v>61.7487490397571</v>
      </c>
      <c r="E72" s="114">
        <f t="shared" si="3"/>
        <v>0.1448273519566712</v>
      </c>
      <c r="F72" s="132">
        <f t="shared" si="4"/>
        <v>7.811577697528257</v>
      </c>
      <c r="G72" s="132">
        <f t="shared" si="5"/>
        <v>-1.455861178836713</v>
      </c>
    </row>
    <row r="73" spans="1:7" ht="15">
      <c r="A73" s="128" t="s">
        <v>279</v>
      </c>
      <c r="B73" s="130">
        <v>50.064797647463024</v>
      </c>
      <c r="C73" s="130">
        <v>57.70915314639352</v>
      </c>
      <c r="D73" s="130">
        <v>55.64661455678653</v>
      </c>
      <c r="E73" s="114">
        <f t="shared" si="3"/>
        <v>0.11149184999465106</v>
      </c>
      <c r="F73" s="132">
        <f t="shared" si="4"/>
        <v>5.581816909323507</v>
      </c>
      <c r="G73" s="132">
        <f t="shared" si="5"/>
        <v>-2.062538589606987</v>
      </c>
    </row>
    <row r="74" spans="1:7" ht="15">
      <c r="A74" s="128" t="s">
        <v>74</v>
      </c>
      <c r="B74" s="130">
        <v>80.08167017481165</v>
      </c>
      <c r="C74" s="130">
        <v>90.0098990161193</v>
      </c>
      <c r="D74" s="130">
        <v>88.8082377680676</v>
      </c>
      <c r="E74" s="114">
        <f t="shared" si="3"/>
        <v>0.10897084906204599</v>
      </c>
      <c r="F74" s="132">
        <f t="shared" si="4"/>
        <v>8.72656759325595</v>
      </c>
      <c r="G74" s="132">
        <f t="shared" si="5"/>
        <v>-1.2016612480517068</v>
      </c>
    </row>
    <row r="75" spans="1:7" ht="15">
      <c r="A75" s="128" t="s">
        <v>75</v>
      </c>
      <c r="B75" s="130">
        <v>101.82766350796015</v>
      </c>
      <c r="C75" s="130">
        <v>110.75184957058816</v>
      </c>
      <c r="D75" s="130">
        <v>102.92822318674419</v>
      </c>
      <c r="E75" s="114">
        <f t="shared" si="3"/>
        <v>0.010808061786648024</v>
      </c>
      <c r="F75" s="132">
        <f t="shared" si="4"/>
        <v>1.1005596787840375</v>
      </c>
      <c r="G75" s="132">
        <f t="shared" si="5"/>
        <v>-7.823626383843973</v>
      </c>
    </row>
    <row r="76" spans="1:7" ht="15">
      <c r="A76" s="128" t="s">
        <v>76</v>
      </c>
      <c r="B76" s="130">
        <v>63.67627042087728</v>
      </c>
      <c r="C76" s="130">
        <v>68.6133691035508</v>
      </c>
      <c r="D76" s="130">
        <v>67.71824303707922</v>
      </c>
      <c r="E76" s="114">
        <f t="shared" si="3"/>
        <v>0.06347690575289588</v>
      </c>
      <c r="F76" s="132">
        <f t="shared" si="4"/>
        <v>4.041972616201939</v>
      </c>
      <c r="G76" s="132">
        <f t="shared" si="5"/>
        <v>-0.8951260664715761</v>
      </c>
    </row>
    <row r="77" spans="1:7" ht="15">
      <c r="A77" s="128" t="s">
        <v>77</v>
      </c>
      <c r="B77" s="130">
        <v>75.43066561935852</v>
      </c>
      <c r="C77" s="130">
        <v>82.9255899115455</v>
      </c>
      <c r="D77" s="130">
        <v>82.2996983659183</v>
      </c>
      <c r="E77" s="114">
        <f t="shared" si="3"/>
        <v>0.09106419372225337</v>
      </c>
      <c r="F77" s="132">
        <f t="shared" si="4"/>
        <v>6.869032746559782</v>
      </c>
      <c r="G77" s="132">
        <f t="shared" si="5"/>
        <v>-0.6258915456271978</v>
      </c>
    </row>
    <row r="78" spans="1:7" ht="15">
      <c r="A78" s="128" t="s">
        <v>78</v>
      </c>
      <c r="B78" s="130">
        <v>56.077228262891005</v>
      </c>
      <c r="C78" s="130">
        <v>66.0940442354439</v>
      </c>
      <c r="D78" s="130">
        <v>64.67687313917307</v>
      </c>
      <c r="E78" s="114">
        <f t="shared" si="3"/>
        <v>0.15335360078723545</v>
      </c>
      <c r="F78" s="132">
        <f t="shared" si="4"/>
        <v>8.599644876282063</v>
      </c>
      <c r="G78" s="132">
        <f t="shared" si="5"/>
        <v>-1.4171710962708346</v>
      </c>
    </row>
    <row r="79" spans="1:7" ht="15">
      <c r="A79" s="128" t="s">
        <v>79</v>
      </c>
      <c r="B79" s="130">
        <v>57.37536306847571</v>
      </c>
      <c r="C79" s="130">
        <v>63.605448312207635</v>
      </c>
      <c r="D79" s="130">
        <v>62.78438601833874</v>
      </c>
      <c r="E79" s="114">
        <f t="shared" si="3"/>
        <v>0.09427431323454173</v>
      </c>
      <c r="F79" s="132">
        <f t="shared" si="4"/>
        <v>5.4090229498630364</v>
      </c>
      <c r="G79" s="132">
        <f t="shared" si="5"/>
        <v>-0.8210622938688914</v>
      </c>
    </row>
    <row r="80" spans="1:7" ht="15">
      <c r="A80" s="128" t="s">
        <v>80</v>
      </c>
      <c r="B80" s="130">
        <v>76.96546040008676</v>
      </c>
      <c r="C80" s="130">
        <v>81.74532722793488</v>
      </c>
      <c r="D80" s="130">
        <v>82.58731635200996</v>
      </c>
      <c r="E80" s="114">
        <f t="shared" si="3"/>
        <v>0.07304388127738494</v>
      </c>
      <c r="F80" s="132">
        <f t="shared" si="4"/>
        <v>5.621855951923209</v>
      </c>
      <c r="G80" s="132">
        <f t="shared" si="5"/>
        <v>0.8419891240750843</v>
      </c>
    </row>
    <row r="81" spans="1:7" ht="15">
      <c r="A81" s="128" t="s">
        <v>81</v>
      </c>
      <c r="B81" s="130">
        <v>75.677173646475</v>
      </c>
      <c r="C81" s="130">
        <v>88.78894872271003</v>
      </c>
      <c r="D81" s="130">
        <v>89.17349095748845</v>
      </c>
      <c r="E81" s="114">
        <f t="shared" si="3"/>
        <v>0.17834066285378652</v>
      </c>
      <c r="F81" s="132">
        <f t="shared" si="4"/>
        <v>13.496317311013456</v>
      </c>
      <c r="G81" s="132">
        <f t="shared" si="5"/>
        <v>0.3845422347784222</v>
      </c>
    </row>
    <row r="82" spans="1:7" ht="15">
      <c r="A82" s="128" t="s">
        <v>82</v>
      </c>
      <c r="B82" s="130">
        <v>42.52770663413575</v>
      </c>
      <c r="C82" s="130">
        <v>47.69817550479708</v>
      </c>
      <c r="D82" s="130">
        <v>47.352388442895304</v>
      </c>
      <c r="E82" s="114">
        <f t="shared" si="3"/>
        <v>0.11344796582298952</v>
      </c>
      <c r="F82" s="132">
        <f t="shared" si="4"/>
        <v>4.824681808759557</v>
      </c>
      <c r="G82" s="132">
        <f t="shared" si="5"/>
        <v>-0.345787061901774</v>
      </c>
    </row>
    <row r="83" spans="1:7" ht="15">
      <c r="A83" s="128" t="s">
        <v>83</v>
      </c>
      <c r="B83" s="130">
        <v>67.04595898417138</v>
      </c>
      <c r="C83" s="130">
        <v>74.04256947426036</v>
      </c>
      <c r="D83" s="130">
        <v>74.06982781390317</v>
      </c>
      <c r="E83" s="114">
        <f t="shared" si="3"/>
        <v>0.10476200111314739</v>
      </c>
      <c r="F83" s="132">
        <f t="shared" si="4"/>
        <v>7.023868829731796</v>
      </c>
      <c r="G83" s="132">
        <f t="shared" si="5"/>
        <v>0.027258339642813212</v>
      </c>
    </row>
    <row r="84" spans="1:7" ht="15">
      <c r="A84" s="128" t="s">
        <v>84</v>
      </c>
      <c r="B84" s="130">
        <v>82.84602143433533</v>
      </c>
      <c r="C84" s="130">
        <v>92.92036700533738</v>
      </c>
      <c r="D84" s="130">
        <v>92.12947321577472</v>
      </c>
      <c r="E84" s="114">
        <f t="shared" si="3"/>
        <v>0.11205670013734531</v>
      </c>
      <c r="F84" s="132">
        <f t="shared" si="4"/>
        <v>9.283451781439396</v>
      </c>
      <c r="G84" s="132">
        <f t="shared" si="5"/>
        <v>-0.7908937895626593</v>
      </c>
    </row>
    <row r="85" spans="1:7" ht="15">
      <c r="A85" s="128" t="s">
        <v>280</v>
      </c>
      <c r="B85" s="130">
        <v>57.49895335624114</v>
      </c>
      <c r="C85" s="130">
        <v>64.06988683659443</v>
      </c>
      <c r="D85" s="130">
        <v>63.70203964205999</v>
      </c>
      <c r="E85" s="114">
        <f t="shared" si="3"/>
        <v>0.10788172520962147</v>
      </c>
      <c r="F85" s="132">
        <f t="shared" si="4"/>
        <v>6.2030862858188485</v>
      </c>
      <c r="G85" s="132">
        <f t="shared" si="5"/>
        <v>-0.36784719453444836</v>
      </c>
    </row>
    <row r="86" spans="1:7" ht="15">
      <c r="A86" s="128" t="s">
        <v>86</v>
      </c>
      <c r="B86" s="130">
        <v>44.14214041934715</v>
      </c>
      <c r="C86" s="130">
        <v>50.48006463210694</v>
      </c>
      <c r="D86" s="130">
        <v>49.86285214777019</v>
      </c>
      <c r="E86" s="114">
        <f t="shared" si="3"/>
        <v>0.12959751552771778</v>
      </c>
      <c r="F86" s="132">
        <f t="shared" si="4"/>
        <v>5.720711728423041</v>
      </c>
      <c r="G86" s="132">
        <f t="shared" si="5"/>
        <v>-0.617212484336747</v>
      </c>
    </row>
    <row r="87" spans="1:7" ht="15">
      <c r="A87" s="128" t="s">
        <v>87</v>
      </c>
      <c r="B87" s="130">
        <v>39.93435389223795</v>
      </c>
      <c r="C87" s="130">
        <v>44.83457110092</v>
      </c>
      <c r="D87" s="130">
        <v>44.94360039598748</v>
      </c>
      <c r="E87" s="114">
        <f t="shared" si="3"/>
        <v>0.12543702390345118</v>
      </c>
      <c r="F87" s="132">
        <f t="shared" si="4"/>
        <v>5.00924650374953</v>
      </c>
      <c r="G87" s="132">
        <f t="shared" si="5"/>
        <v>0.10902929506747938</v>
      </c>
    </row>
    <row r="88" spans="1:7" ht="15">
      <c r="A88" s="128" t="s">
        <v>88</v>
      </c>
      <c r="B88" s="130">
        <v>42.88214684222272</v>
      </c>
      <c r="C88" s="130">
        <v>47.66364522196288</v>
      </c>
      <c r="D88" s="130">
        <v>47.69584975654997</v>
      </c>
      <c r="E88" s="114">
        <f t="shared" si="3"/>
        <v>0.11225424258814329</v>
      </c>
      <c r="F88" s="132">
        <f t="shared" si="4"/>
        <v>4.813702914327251</v>
      </c>
      <c r="G88" s="132">
        <f t="shared" si="5"/>
        <v>0.03220453458708761</v>
      </c>
    </row>
    <row r="89" spans="1:7" ht="15" thickBot="1">
      <c r="A89" s="128" t="s">
        <v>281</v>
      </c>
      <c r="B89" s="130">
        <v>115.10628312308725</v>
      </c>
      <c r="C89" s="130">
        <v>128.09304333838483</v>
      </c>
      <c r="D89" s="130">
        <v>131.21309526820264</v>
      </c>
      <c r="E89" s="114">
        <f t="shared" si="3"/>
        <v>0.1399299126694222</v>
      </c>
      <c r="F89" s="132">
        <f t="shared" si="4"/>
        <v>16.106812145115384</v>
      </c>
      <c r="G89" s="132">
        <f t="shared" si="5"/>
        <v>3.120051929817805</v>
      </c>
    </row>
    <row r="90" spans="1:7" ht="15" thickBot="1">
      <c r="A90" s="133" t="s">
        <v>174</v>
      </c>
      <c r="B90" s="134">
        <v>62.000390162926664</v>
      </c>
      <c r="C90" s="134">
        <v>70.67971296940172</v>
      </c>
      <c r="D90" s="134">
        <v>69.26621856418319</v>
      </c>
      <c r="E90" s="116">
        <f t="shared" si="3"/>
        <v>0.11719004319429514</v>
      </c>
      <c r="F90" s="135">
        <f t="shared" si="4"/>
        <v>7.2658284012565275</v>
      </c>
      <c r="G90" s="135">
        <f t="shared" si="5"/>
        <v>-1.413494405218529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G84"/>
  <sheetViews>
    <sheetView workbookViewId="0" topLeftCell="A73">
      <selection activeCell="B85" sqref="B85"/>
    </sheetView>
  </sheetViews>
  <sheetFormatPr defaultColWidth="9.140625" defaultRowHeight="15"/>
  <cols>
    <col min="1" max="1" width="16.140625" style="0" customWidth="1"/>
    <col min="5" max="5" width="30.57421875" style="0" customWidth="1"/>
    <col min="6" max="6" width="30.00390625" style="0" customWidth="1"/>
    <col min="7" max="7" width="33.421875" style="0" customWidth="1"/>
  </cols>
  <sheetData>
    <row r="1" spans="1:7" ht="49.5" customHeight="1" thickBot="1">
      <c r="A1" s="33" t="s">
        <v>175</v>
      </c>
      <c r="B1" s="43">
        <v>41944</v>
      </c>
      <c r="C1" s="43">
        <v>42278</v>
      </c>
      <c r="D1" s="43">
        <v>42309</v>
      </c>
      <c r="E1" s="1" t="s">
        <v>314</v>
      </c>
      <c r="F1" s="1" t="s">
        <v>285</v>
      </c>
      <c r="G1" s="1" t="s">
        <v>316</v>
      </c>
    </row>
    <row r="2" spans="1:7" ht="15">
      <c r="A2" s="136" t="s">
        <v>176</v>
      </c>
      <c r="B2" s="138">
        <v>59.064890714448964</v>
      </c>
      <c r="C2" s="140">
        <v>64.61739404811888</v>
      </c>
      <c r="D2" s="140">
        <v>62.91342465520314</v>
      </c>
      <c r="E2" s="113">
        <f>(D2-B2)/B2</f>
        <v>0.06515772558286832</v>
      </c>
      <c r="F2" s="142">
        <f>(D2-B2)</f>
        <v>3.848533940754173</v>
      </c>
      <c r="G2" s="142">
        <f>(D2-C2)</f>
        <v>-1.7039693929157451</v>
      </c>
    </row>
    <row r="3" spans="1:7" ht="15">
      <c r="A3" s="137" t="s">
        <v>177</v>
      </c>
      <c r="B3" s="139">
        <v>53.242813891799265</v>
      </c>
      <c r="C3" s="141">
        <v>58.26513009496359</v>
      </c>
      <c r="D3" s="141">
        <v>57.16842868796046</v>
      </c>
      <c r="E3" s="114">
        <f aca="true" t="shared" si="0" ref="E3:E66">(D3-B3)/B3</f>
        <v>0.07373041560385739</v>
      </c>
      <c r="F3" s="143">
        <f aca="true" t="shared" si="1" ref="F3:F66">(D3-B3)</f>
        <v>3.9256147961611916</v>
      </c>
      <c r="G3" s="143">
        <f aca="true" t="shared" si="2" ref="G3:G66">(D3-C3)</f>
        <v>-1.0967014070031311</v>
      </c>
    </row>
    <row r="4" spans="1:7" ht="15">
      <c r="A4" s="137" t="s">
        <v>178</v>
      </c>
      <c r="B4" s="139">
        <v>53.91157275349661</v>
      </c>
      <c r="C4" s="141">
        <v>59.018814962200686</v>
      </c>
      <c r="D4" s="141">
        <v>57.28880042487832</v>
      </c>
      <c r="E4" s="114">
        <f t="shared" si="0"/>
        <v>0.0626438350597492</v>
      </c>
      <c r="F4" s="143">
        <f t="shared" si="1"/>
        <v>3.3772276713817106</v>
      </c>
      <c r="G4" s="143">
        <f t="shared" si="2"/>
        <v>-1.7300145373223685</v>
      </c>
    </row>
    <row r="5" spans="1:7" ht="15">
      <c r="A5" s="137" t="s">
        <v>179</v>
      </c>
      <c r="B5" s="139">
        <v>56.10803548909374</v>
      </c>
      <c r="C5" s="141">
        <v>58.89554973361701</v>
      </c>
      <c r="D5" s="141">
        <v>58.02195452027515</v>
      </c>
      <c r="E5" s="114">
        <f t="shared" si="0"/>
        <v>0.03411131782636449</v>
      </c>
      <c r="F5" s="143">
        <f t="shared" si="1"/>
        <v>1.9139190311814147</v>
      </c>
      <c r="G5" s="143">
        <f t="shared" si="2"/>
        <v>-0.8735952133418579</v>
      </c>
    </row>
    <row r="6" spans="1:7" ht="15">
      <c r="A6" s="137" t="s">
        <v>181</v>
      </c>
      <c r="B6" s="139">
        <v>53.77364817066595</v>
      </c>
      <c r="C6" s="141">
        <v>59.365609539712</v>
      </c>
      <c r="D6" s="141">
        <v>58.32224695840914</v>
      </c>
      <c r="E6" s="114">
        <f t="shared" si="0"/>
        <v>0.08458787793803607</v>
      </c>
      <c r="F6" s="143">
        <f t="shared" si="1"/>
        <v>4.548598787743188</v>
      </c>
      <c r="G6" s="143">
        <f t="shared" si="2"/>
        <v>-1.0433625813028584</v>
      </c>
    </row>
    <row r="7" spans="1:7" ht="15">
      <c r="A7" s="137" t="s">
        <v>182</v>
      </c>
      <c r="B7" s="139">
        <v>70.14221779499178</v>
      </c>
      <c r="C7" s="141">
        <v>75.30560955789824</v>
      </c>
      <c r="D7" s="141">
        <v>74.15599426829428</v>
      </c>
      <c r="E7" s="114">
        <f t="shared" si="0"/>
        <v>0.05722340409927966</v>
      </c>
      <c r="F7" s="143">
        <f t="shared" si="1"/>
        <v>4.013776473302499</v>
      </c>
      <c r="G7" s="143">
        <f t="shared" si="2"/>
        <v>-1.1496152896039575</v>
      </c>
    </row>
    <row r="8" spans="1:7" ht="15">
      <c r="A8" s="137" t="s">
        <v>183</v>
      </c>
      <c r="B8" s="139">
        <v>59.508821249657565</v>
      </c>
      <c r="C8" s="141">
        <v>66.88093390174284</v>
      </c>
      <c r="D8" s="141">
        <v>65.33767545699297</v>
      </c>
      <c r="E8" s="114">
        <f t="shared" si="0"/>
        <v>0.09794941464025293</v>
      </c>
      <c r="F8" s="143">
        <f t="shared" si="1"/>
        <v>5.828854207335404</v>
      </c>
      <c r="G8" s="143">
        <f t="shared" si="2"/>
        <v>-1.543258444749867</v>
      </c>
    </row>
    <row r="9" spans="1:7" ht="15">
      <c r="A9" s="137" t="s">
        <v>185</v>
      </c>
      <c r="B9" s="139">
        <v>66.47994276854696</v>
      </c>
      <c r="C9" s="141">
        <v>64.72151398456357</v>
      </c>
      <c r="D9" s="141">
        <v>63.82751456402166</v>
      </c>
      <c r="E9" s="114">
        <f t="shared" si="0"/>
        <v>-0.03989817220149923</v>
      </c>
      <c r="F9" s="143">
        <f t="shared" si="1"/>
        <v>-2.6524282045253003</v>
      </c>
      <c r="G9" s="143">
        <f t="shared" si="2"/>
        <v>-0.8939994205419097</v>
      </c>
    </row>
    <row r="10" spans="1:7" ht="15">
      <c r="A10" s="137" t="s">
        <v>186</v>
      </c>
      <c r="B10" s="139">
        <v>53.8880702854922</v>
      </c>
      <c r="C10" s="141">
        <v>59.10705706261575</v>
      </c>
      <c r="D10" s="141">
        <v>57.52427618127439</v>
      </c>
      <c r="E10" s="114">
        <f t="shared" si="0"/>
        <v>0.06747701070975505</v>
      </c>
      <c r="F10" s="143">
        <f t="shared" si="1"/>
        <v>3.63620589578219</v>
      </c>
      <c r="G10" s="143">
        <f t="shared" si="2"/>
        <v>-1.582780881341364</v>
      </c>
    </row>
    <row r="11" spans="1:7" ht="15">
      <c r="A11" s="137" t="s">
        <v>187</v>
      </c>
      <c r="B11" s="139">
        <v>56.02255501744881</v>
      </c>
      <c r="C11" s="141">
        <v>61.91866700706134</v>
      </c>
      <c r="D11" s="141">
        <v>59.849481869287494</v>
      </c>
      <c r="E11" s="114">
        <f>(D11-B11)/B11</f>
        <v>0.06831046621573666</v>
      </c>
      <c r="F11" s="143">
        <f t="shared" si="1"/>
        <v>3.826926851838685</v>
      </c>
      <c r="G11" s="143">
        <f t="shared" si="2"/>
        <v>-2.069185137773843</v>
      </c>
    </row>
    <row r="12" spans="1:7" ht="15">
      <c r="A12" s="137" t="s">
        <v>191</v>
      </c>
      <c r="B12" s="139">
        <v>67.12187852816945</v>
      </c>
      <c r="C12" s="141">
        <v>70.27538270854615</v>
      </c>
      <c r="D12" s="141">
        <v>66.8719061650543</v>
      </c>
      <c r="E12" s="114">
        <f t="shared" si="0"/>
        <v>-0.003724156245273154</v>
      </c>
      <c r="F12" s="143">
        <f t="shared" si="1"/>
        <v>-0.24997236311514826</v>
      </c>
      <c r="G12" s="143">
        <f t="shared" si="2"/>
        <v>-3.4034765434918484</v>
      </c>
    </row>
    <row r="13" spans="1:7" ht="15">
      <c r="A13" s="137" t="s">
        <v>192</v>
      </c>
      <c r="B13" s="139">
        <v>54.21276477808132</v>
      </c>
      <c r="C13" s="141">
        <v>58.927286334480215</v>
      </c>
      <c r="D13" s="141">
        <v>60.126008108755904</v>
      </c>
      <c r="E13" s="114">
        <f t="shared" si="0"/>
        <v>0.10907474198890806</v>
      </c>
      <c r="F13" s="143">
        <f t="shared" si="1"/>
        <v>5.913243330674582</v>
      </c>
      <c r="G13" s="143">
        <f t="shared" si="2"/>
        <v>1.1987217742756897</v>
      </c>
    </row>
    <row r="14" spans="1:7" ht="15">
      <c r="A14" s="137" t="s">
        <v>193</v>
      </c>
      <c r="B14" s="139">
        <v>54.89353289134146</v>
      </c>
      <c r="C14" s="141">
        <v>59.084104079924565</v>
      </c>
      <c r="D14" s="141">
        <v>58.913561513980866</v>
      </c>
      <c r="E14" s="114">
        <f t="shared" si="0"/>
        <v>0.07323319179687014</v>
      </c>
      <c r="F14" s="143">
        <f t="shared" si="1"/>
        <v>4.020028622639408</v>
      </c>
      <c r="G14" s="143">
        <f t="shared" si="2"/>
        <v>-0.17054256594369832</v>
      </c>
    </row>
    <row r="15" spans="1:7" ht="15">
      <c r="A15" s="137" t="s">
        <v>194</v>
      </c>
      <c r="B15" s="139">
        <v>58.225350361308536</v>
      </c>
      <c r="C15" s="141">
        <v>60.55168828023398</v>
      </c>
      <c r="D15" s="141">
        <v>59.13140648652131</v>
      </c>
      <c r="E15" s="114">
        <f t="shared" si="0"/>
        <v>0.015561196619520158</v>
      </c>
      <c r="F15" s="143">
        <f t="shared" si="1"/>
        <v>0.9060561252127712</v>
      </c>
      <c r="G15" s="143">
        <f t="shared" si="2"/>
        <v>-1.4202817937126753</v>
      </c>
    </row>
    <row r="16" spans="1:7" ht="15">
      <c r="A16" s="137" t="s">
        <v>195</v>
      </c>
      <c r="B16" s="139">
        <v>55.48069384425435</v>
      </c>
      <c r="C16" s="141">
        <v>62.296636329325615</v>
      </c>
      <c r="D16" s="141">
        <v>59.328216163681084</v>
      </c>
      <c r="E16" s="114">
        <f t="shared" si="0"/>
        <v>0.06934885007436134</v>
      </c>
      <c r="F16" s="143">
        <f t="shared" si="1"/>
        <v>3.847522319426737</v>
      </c>
      <c r="G16" s="143">
        <f t="shared" si="2"/>
        <v>-2.968420165644531</v>
      </c>
    </row>
    <row r="17" spans="1:7" ht="15">
      <c r="A17" s="137" t="s">
        <v>196</v>
      </c>
      <c r="B17" s="139">
        <v>64.06038705161124</v>
      </c>
      <c r="C17" s="141">
        <v>72.31893070581694</v>
      </c>
      <c r="D17" s="141">
        <v>70.08219139126757</v>
      </c>
      <c r="E17" s="114">
        <f t="shared" si="0"/>
        <v>0.09400199744039585</v>
      </c>
      <c r="F17" s="143">
        <f t="shared" si="1"/>
        <v>6.021804339656327</v>
      </c>
      <c r="G17" s="143">
        <f t="shared" si="2"/>
        <v>-2.236739314549368</v>
      </c>
    </row>
    <row r="18" spans="1:7" ht="15">
      <c r="A18" s="137" t="s">
        <v>197</v>
      </c>
      <c r="B18" s="139">
        <v>57.98610670358341</v>
      </c>
      <c r="C18" s="141">
        <v>64.79050081239508</v>
      </c>
      <c r="D18" s="141">
        <v>63.332585016148755</v>
      </c>
      <c r="E18" s="114">
        <f t="shared" si="0"/>
        <v>0.09220274676994214</v>
      </c>
      <c r="F18" s="143">
        <f t="shared" si="1"/>
        <v>5.3464783125653454</v>
      </c>
      <c r="G18" s="143">
        <f t="shared" si="2"/>
        <v>-1.4579157962463256</v>
      </c>
    </row>
    <row r="19" spans="1:7" ht="15">
      <c r="A19" s="137" t="s">
        <v>198</v>
      </c>
      <c r="B19" s="139">
        <v>58.5923373136325</v>
      </c>
      <c r="C19" s="141">
        <v>62.971451358608626</v>
      </c>
      <c r="D19" s="141">
        <v>64.45737145698061</v>
      </c>
      <c r="E19" s="114">
        <f t="shared" si="0"/>
        <v>0.10009899608465546</v>
      </c>
      <c r="F19" s="143">
        <f t="shared" si="1"/>
        <v>5.865034143348112</v>
      </c>
      <c r="G19" s="143">
        <f t="shared" si="2"/>
        <v>1.4859200983719845</v>
      </c>
    </row>
    <row r="20" spans="1:7" ht="15">
      <c r="A20" s="137" t="s">
        <v>199</v>
      </c>
      <c r="B20" s="139">
        <v>52.45183981888993</v>
      </c>
      <c r="C20" s="141">
        <v>56.768305965725</v>
      </c>
      <c r="D20" s="141">
        <v>56.33852511043057</v>
      </c>
      <c r="E20" s="114">
        <f t="shared" si="0"/>
        <v>0.07410007551614789</v>
      </c>
      <c r="F20" s="143">
        <f t="shared" si="1"/>
        <v>3.886685291540637</v>
      </c>
      <c r="G20" s="143">
        <f t="shared" si="2"/>
        <v>-0.4297808552944318</v>
      </c>
    </row>
    <row r="21" spans="1:7" ht="15">
      <c r="A21" s="137" t="s">
        <v>200</v>
      </c>
      <c r="B21" s="139">
        <v>52.8533744648834</v>
      </c>
      <c r="C21" s="141">
        <v>57.96570296207233</v>
      </c>
      <c r="D21" s="141">
        <v>56.75415696132934</v>
      </c>
      <c r="E21" s="114">
        <f t="shared" si="0"/>
        <v>0.07380384953542904</v>
      </c>
      <c r="F21" s="143">
        <f t="shared" si="1"/>
        <v>3.9007824964459417</v>
      </c>
      <c r="G21" s="143">
        <f t="shared" si="2"/>
        <v>-1.2115460007429846</v>
      </c>
    </row>
    <row r="22" spans="1:7" ht="15">
      <c r="A22" s="137" t="s">
        <v>113</v>
      </c>
      <c r="B22" s="139">
        <v>55.077289115326884</v>
      </c>
      <c r="C22" s="141">
        <v>60.05780045291423</v>
      </c>
      <c r="D22" s="141">
        <v>59.11412495992719</v>
      </c>
      <c r="E22" s="114">
        <f t="shared" si="0"/>
        <v>0.07329401845010079</v>
      </c>
      <c r="F22" s="143">
        <f t="shared" si="1"/>
        <v>4.036835844600304</v>
      </c>
      <c r="G22" s="143">
        <f t="shared" si="2"/>
        <v>-0.9436754929870403</v>
      </c>
    </row>
    <row r="23" spans="1:7" ht="15">
      <c r="A23" s="137" t="s">
        <v>202</v>
      </c>
      <c r="B23" s="139">
        <v>53.14211454850603</v>
      </c>
      <c r="C23" s="141">
        <v>58.28374750595251</v>
      </c>
      <c r="D23" s="141">
        <v>57.79100109461956</v>
      </c>
      <c r="E23" s="114">
        <f t="shared" si="0"/>
        <v>0.08748027032063638</v>
      </c>
      <c r="F23" s="143">
        <f t="shared" si="1"/>
        <v>4.6488865461135305</v>
      </c>
      <c r="G23" s="143">
        <f t="shared" si="2"/>
        <v>-0.49274641133295205</v>
      </c>
    </row>
    <row r="24" spans="1:7" ht="15">
      <c r="A24" s="137" t="s">
        <v>203</v>
      </c>
      <c r="B24" s="139">
        <v>56.9511917777136</v>
      </c>
      <c r="C24" s="141">
        <v>61.44631889814444</v>
      </c>
      <c r="D24" s="141">
        <v>60.444470980614035</v>
      </c>
      <c r="E24" s="114">
        <f t="shared" si="0"/>
        <v>0.06133812294104506</v>
      </c>
      <c r="F24" s="143">
        <f t="shared" si="1"/>
        <v>3.493279202900432</v>
      </c>
      <c r="G24" s="143">
        <f t="shared" si="2"/>
        <v>-1.0018479175304051</v>
      </c>
    </row>
    <row r="25" spans="1:7" ht="15">
      <c r="A25" s="137" t="s">
        <v>204</v>
      </c>
      <c r="B25" s="139">
        <v>63.279264583490956</v>
      </c>
      <c r="C25" s="141">
        <v>68.16103520305815</v>
      </c>
      <c r="D25" s="141">
        <v>63.92082578541134</v>
      </c>
      <c r="E25" s="114">
        <f t="shared" si="0"/>
        <v>0.010138569184442768</v>
      </c>
      <c r="F25" s="143">
        <f t="shared" si="1"/>
        <v>0.641561201920382</v>
      </c>
      <c r="G25" s="143">
        <f t="shared" si="2"/>
        <v>-4.24020941764681</v>
      </c>
    </row>
    <row r="26" spans="1:7" ht="15">
      <c r="A26" s="137" t="s">
        <v>205</v>
      </c>
      <c r="B26" s="139">
        <v>59.91629345348275</v>
      </c>
      <c r="C26" s="141">
        <v>63.87059848687448</v>
      </c>
      <c r="D26" s="141">
        <v>62.51395736370465</v>
      </c>
      <c r="E26" s="114">
        <f t="shared" si="0"/>
        <v>0.04335488329628812</v>
      </c>
      <c r="F26" s="143">
        <f t="shared" si="1"/>
        <v>2.597663910221897</v>
      </c>
      <c r="G26" s="143">
        <f t="shared" si="2"/>
        <v>-1.3566411231698297</v>
      </c>
    </row>
    <row r="27" spans="1:7" ht="15">
      <c r="A27" s="137" t="s">
        <v>206</v>
      </c>
      <c r="B27" s="139">
        <v>66.80529248307737</v>
      </c>
      <c r="C27" s="141">
        <v>72.13157995230969</v>
      </c>
      <c r="D27" s="141">
        <v>69.34374805716163</v>
      </c>
      <c r="E27" s="114">
        <f t="shared" si="0"/>
        <v>0.03799782142600888</v>
      </c>
      <c r="F27" s="143">
        <f t="shared" si="1"/>
        <v>2.538455574084267</v>
      </c>
      <c r="G27" s="143">
        <f t="shared" si="2"/>
        <v>-2.7878318951480594</v>
      </c>
    </row>
    <row r="28" spans="1:7" ht="15">
      <c r="A28" s="137" t="s">
        <v>207</v>
      </c>
      <c r="B28" s="139">
        <v>52.66657169401772</v>
      </c>
      <c r="C28" s="141">
        <v>59.03285698772425</v>
      </c>
      <c r="D28" s="141">
        <v>58.09008019624388</v>
      </c>
      <c r="E28" s="114">
        <f t="shared" si="0"/>
        <v>0.10297819523426864</v>
      </c>
      <c r="F28" s="143">
        <f t="shared" si="1"/>
        <v>5.423508502226163</v>
      </c>
      <c r="G28" s="143">
        <f t="shared" si="2"/>
        <v>-0.9427767914803695</v>
      </c>
    </row>
    <row r="29" spans="1:7" ht="15">
      <c r="A29" s="137" t="s">
        <v>208</v>
      </c>
      <c r="B29" s="139">
        <v>49.11278463808106</v>
      </c>
      <c r="C29" s="141">
        <v>54.72708865798665</v>
      </c>
      <c r="D29" s="141">
        <v>54.03236715671222</v>
      </c>
      <c r="E29" s="114">
        <f t="shared" si="0"/>
        <v>0.10016908132748423</v>
      </c>
      <c r="F29" s="143">
        <f t="shared" si="1"/>
        <v>4.9195825186311595</v>
      </c>
      <c r="G29" s="143">
        <f t="shared" si="2"/>
        <v>-0.6947215012744294</v>
      </c>
    </row>
    <row r="30" spans="1:7" ht="15">
      <c r="A30" s="137" t="s">
        <v>209</v>
      </c>
      <c r="B30" s="139">
        <v>59.13549427482635</v>
      </c>
      <c r="C30" s="141">
        <v>61.25987930854858</v>
      </c>
      <c r="D30" s="141">
        <v>61.25566721619922</v>
      </c>
      <c r="E30" s="114">
        <f t="shared" si="0"/>
        <v>0.035852798177682894</v>
      </c>
      <c r="F30" s="143">
        <f t="shared" si="1"/>
        <v>2.1201729413728714</v>
      </c>
      <c r="G30" s="143">
        <f t="shared" si="2"/>
        <v>-0.004212092349355601</v>
      </c>
    </row>
    <row r="31" spans="1:7" ht="15">
      <c r="A31" s="137" t="s">
        <v>210</v>
      </c>
      <c r="B31" s="139">
        <v>58.32068790728714</v>
      </c>
      <c r="C31" s="141">
        <v>58.73004404011539</v>
      </c>
      <c r="D31" s="141">
        <v>59.64423270907907</v>
      </c>
      <c r="E31" s="114">
        <f t="shared" si="0"/>
        <v>0.02269425909200492</v>
      </c>
      <c r="F31" s="143">
        <f t="shared" si="1"/>
        <v>1.3235448017919325</v>
      </c>
      <c r="G31" s="143">
        <f t="shared" si="2"/>
        <v>0.914188668963682</v>
      </c>
    </row>
    <row r="32" spans="1:7" ht="15">
      <c r="A32" s="137" t="s">
        <v>211</v>
      </c>
      <c r="B32" s="139">
        <v>58.76149605105618</v>
      </c>
      <c r="C32" s="141">
        <v>64.02255989862368</v>
      </c>
      <c r="D32" s="141">
        <v>62.81295456710777</v>
      </c>
      <c r="E32" s="114">
        <f t="shared" si="0"/>
        <v>0.0689475045450067</v>
      </c>
      <c r="F32" s="143">
        <f t="shared" si="1"/>
        <v>4.051458516051589</v>
      </c>
      <c r="G32" s="143">
        <f t="shared" si="2"/>
        <v>-1.2096053315159168</v>
      </c>
    </row>
    <row r="33" spans="1:7" ht="15">
      <c r="A33" s="137" t="s">
        <v>213</v>
      </c>
      <c r="B33" s="139">
        <v>54.547128060129054</v>
      </c>
      <c r="C33" s="141">
        <v>59.68863570896056</v>
      </c>
      <c r="D33" s="141">
        <v>58.308837278212316</v>
      </c>
      <c r="E33" s="114">
        <f t="shared" si="0"/>
        <v>0.06896255315104048</v>
      </c>
      <c r="F33" s="143">
        <f t="shared" si="1"/>
        <v>3.7617092180832614</v>
      </c>
      <c r="G33" s="143">
        <f t="shared" si="2"/>
        <v>-1.3797984307482452</v>
      </c>
    </row>
    <row r="34" spans="1:7" ht="15">
      <c r="A34" s="137" t="s">
        <v>231</v>
      </c>
      <c r="B34" s="139">
        <v>55.98491926006529</v>
      </c>
      <c r="C34" s="141">
        <v>61.752999351911214</v>
      </c>
      <c r="D34" s="141">
        <v>61.20832621741153</v>
      </c>
      <c r="E34" s="114">
        <f t="shared" si="0"/>
        <v>0.09330024989554929</v>
      </c>
      <c r="F34" s="143">
        <f t="shared" si="1"/>
        <v>5.223406957346242</v>
      </c>
      <c r="G34" s="143">
        <f t="shared" si="2"/>
        <v>-0.544673134499682</v>
      </c>
    </row>
    <row r="35" spans="1:7" ht="15">
      <c r="A35" s="137" t="s">
        <v>214</v>
      </c>
      <c r="B35" s="139">
        <v>71.68950198644372</v>
      </c>
      <c r="C35" s="141">
        <v>79.33846505836685</v>
      </c>
      <c r="D35" s="141">
        <v>78.41105884326089</v>
      </c>
      <c r="E35" s="114">
        <f t="shared" si="0"/>
        <v>0.09375929069905103</v>
      </c>
      <c r="F35" s="143">
        <f t="shared" si="1"/>
        <v>6.721556856817173</v>
      </c>
      <c r="G35" s="143">
        <f t="shared" si="2"/>
        <v>-0.927406215105961</v>
      </c>
    </row>
    <row r="36" spans="1:7" ht="15">
      <c r="A36" s="137" t="s">
        <v>215</v>
      </c>
      <c r="B36" s="139">
        <v>63.79523055699987</v>
      </c>
      <c r="C36" s="141">
        <v>71.21636275320128</v>
      </c>
      <c r="D36" s="141">
        <v>69.21935607818419</v>
      </c>
      <c r="E36" s="114">
        <f t="shared" si="0"/>
        <v>0.08502399746542127</v>
      </c>
      <c r="F36" s="143">
        <f t="shared" si="1"/>
        <v>5.4241255211843225</v>
      </c>
      <c r="G36" s="143">
        <f t="shared" si="2"/>
        <v>-1.99700667501709</v>
      </c>
    </row>
    <row r="37" spans="1:7" ht="15">
      <c r="A37" s="137" t="s">
        <v>219</v>
      </c>
      <c r="B37" s="139">
        <v>57.75114682496118</v>
      </c>
      <c r="C37" s="141">
        <v>61.60135596708914</v>
      </c>
      <c r="D37" s="141">
        <v>60.98175592221266</v>
      </c>
      <c r="E37" s="114">
        <f t="shared" si="0"/>
        <v>0.05594017218468721</v>
      </c>
      <c r="F37" s="143">
        <f t="shared" si="1"/>
        <v>3.230609097251481</v>
      </c>
      <c r="G37" s="143">
        <f t="shared" si="2"/>
        <v>-0.6196000448764778</v>
      </c>
    </row>
    <row r="38" spans="1:7" ht="15">
      <c r="A38" s="137" t="s">
        <v>220</v>
      </c>
      <c r="B38" s="139">
        <v>55.92331977464209</v>
      </c>
      <c r="C38" s="141">
        <v>60.22896816717983</v>
      </c>
      <c r="D38" s="141">
        <v>59.84201991496872</v>
      </c>
      <c r="E38" s="114">
        <f t="shared" si="0"/>
        <v>0.07007273810135166</v>
      </c>
      <c r="F38" s="143">
        <f t="shared" si="1"/>
        <v>3.918700140326635</v>
      </c>
      <c r="G38" s="143">
        <f t="shared" si="2"/>
        <v>-0.3869482522111056</v>
      </c>
    </row>
    <row r="39" spans="1:7" ht="15">
      <c r="A39" s="137" t="s">
        <v>221</v>
      </c>
      <c r="B39" s="139">
        <v>57.29217785937892</v>
      </c>
      <c r="C39" s="141">
        <v>63.72735872062881</v>
      </c>
      <c r="D39" s="141">
        <v>62.00360180960418</v>
      </c>
      <c r="E39" s="114">
        <f t="shared" si="0"/>
        <v>0.08223502974156854</v>
      </c>
      <c r="F39" s="143">
        <f t="shared" si="1"/>
        <v>4.71142395022526</v>
      </c>
      <c r="G39" s="143">
        <f t="shared" si="2"/>
        <v>-1.7237569110246298</v>
      </c>
    </row>
    <row r="40" spans="1:7" ht="15">
      <c r="A40" s="137" t="s">
        <v>131</v>
      </c>
      <c r="B40" s="139">
        <v>62.9566747317019</v>
      </c>
      <c r="C40" s="141">
        <v>68.26967196868341</v>
      </c>
      <c r="D40" s="141">
        <v>67.2062155417394</v>
      </c>
      <c r="E40" s="114">
        <f t="shared" si="0"/>
        <v>0.06749944828165509</v>
      </c>
      <c r="F40" s="143">
        <f t="shared" si="1"/>
        <v>4.2495408100374945</v>
      </c>
      <c r="G40" s="143">
        <f t="shared" si="2"/>
        <v>-1.0634564269440148</v>
      </c>
    </row>
    <row r="41" spans="1:7" ht="15">
      <c r="A41" s="137" t="s">
        <v>224</v>
      </c>
      <c r="B41" s="139">
        <v>59.44340651003199</v>
      </c>
      <c r="C41" s="141">
        <v>61.90533014994834</v>
      </c>
      <c r="D41" s="141">
        <v>59.65892300556062</v>
      </c>
      <c r="E41" s="114">
        <f t="shared" si="0"/>
        <v>0.003625574444362531</v>
      </c>
      <c r="F41" s="143">
        <f t="shared" si="1"/>
        <v>0.21551649552862528</v>
      </c>
      <c r="G41" s="143">
        <f t="shared" si="2"/>
        <v>-2.2464071443877245</v>
      </c>
    </row>
    <row r="42" spans="1:7" ht="15">
      <c r="A42" s="137" t="s">
        <v>225</v>
      </c>
      <c r="B42" s="139">
        <v>81.99503484189796</v>
      </c>
      <c r="C42" s="141">
        <v>87.84683188381015</v>
      </c>
      <c r="D42" s="141">
        <v>85.85520165818686</v>
      </c>
      <c r="E42" s="114">
        <f t="shared" si="0"/>
        <v>0.04707805568632335</v>
      </c>
      <c r="F42" s="143">
        <f t="shared" si="1"/>
        <v>3.8601668162888956</v>
      </c>
      <c r="G42" s="143">
        <f t="shared" si="2"/>
        <v>-1.9916302256232967</v>
      </c>
    </row>
    <row r="43" spans="1:7" ht="15">
      <c r="A43" s="137" t="s">
        <v>226</v>
      </c>
      <c r="B43" s="139">
        <v>54.69597033507152</v>
      </c>
      <c r="C43" s="141">
        <v>60.73070787603247</v>
      </c>
      <c r="D43" s="141">
        <v>59.53534407657052</v>
      </c>
      <c r="E43" s="114">
        <f t="shared" si="0"/>
        <v>0.08847770159031164</v>
      </c>
      <c r="F43" s="143">
        <f t="shared" si="1"/>
        <v>4.839373741498996</v>
      </c>
      <c r="G43" s="143">
        <f t="shared" si="2"/>
        <v>-1.1953637994619513</v>
      </c>
    </row>
    <row r="44" spans="1:7" ht="15">
      <c r="A44" s="137" t="s">
        <v>227</v>
      </c>
      <c r="B44" s="139">
        <v>60.32229992805451</v>
      </c>
      <c r="C44" s="141">
        <v>63.570017335978896</v>
      </c>
      <c r="D44" s="141">
        <v>62.44163829847648</v>
      </c>
      <c r="E44" s="114">
        <f t="shared" si="0"/>
        <v>0.035133580333469826</v>
      </c>
      <c r="F44" s="143">
        <f t="shared" si="1"/>
        <v>2.119338370421964</v>
      </c>
      <c r="G44" s="143">
        <f t="shared" si="2"/>
        <v>-1.1283790375024196</v>
      </c>
    </row>
    <row r="45" spans="1:7" ht="15">
      <c r="A45" s="137" t="s">
        <v>228</v>
      </c>
      <c r="B45" s="139">
        <v>51.943869819617895</v>
      </c>
      <c r="C45" s="141">
        <v>57.97754121338886</v>
      </c>
      <c r="D45" s="141">
        <v>56.155891345644704</v>
      </c>
      <c r="E45" s="114">
        <f t="shared" si="0"/>
        <v>0.0810879424396685</v>
      </c>
      <c r="F45" s="143">
        <f t="shared" si="1"/>
        <v>4.21202152602681</v>
      </c>
      <c r="G45" s="143">
        <f t="shared" si="2"/>
        <v>-1.8216498677441564</v>
      </c>
    </row>
    <row r="46" spans="1:7" ht="15">
      <c r="A46" s="137" t="s">
        <v>229</v>
      </c>
      <c r="B46" s="139">
        <v>63.028658377827</v>
      </c>
      <c r="C46" s="141">
        <v>69.46309475676193</v>
      </c>
      <c r="D46" s="141">
        <v>67.27635995573367</v>
      </c>
      <c r="E46" s="114">
        <f t="shared" si="0"/>
        <v>0.06739317775802406</v>
      </c>
      <c r="F46" s="143">
        <f t="shared" si="1"/>
        <v>4.247701577906668</v>
      </c>
      <c r="G46" s="143">
        <f t="shared" si="2"/>
        <v>-2.1867348010282655</v>
      </c>
    </row>
    <row r="47" spans="1:7" ht="15">
      <c r="A47" s="137" t="s">
        <v>282</v>
      </c>
      <c r="B47" s="139">
        <v>55.28602756533931</v>
      </c>
      <c r="C47" s="141">
        <v>60.915170852991366</v>
      </c>
      <c r="D47" s="141">
        <v>59.661296146799565</v>
      </c>
      <c r="E47" s="114">
        <f t="shared" si="0"/>
        <v>0.07913877654330258</v>
      </c>
      <c r="F47" s="143">
        <f t="shared" si="1"/>
        <v>4.375268581460254</v>
      </c>
      <c r="G47" s="143">
        <f t="shared" si="2"/>
        <v>-1.2538747061918016</v>
      </c>
    </row>
    <row r="48" spans="1:7" ht="15">
      <c r="A48" s="137" t="s">
        <v>230</v>
      </c>
      <c r="B48" s="139">
        <v>49.041756793112725</v>
      </c>
      <c r="C48" s="141">
        <v>54.64088950764534</v>
      </c>
      <c r="D48" s="141">
        <v>53.06189347984883</v>
      </c>
      <c r="E48" s="114">
        <f t="shared" si="0"/>
        <v>0.08197374950688303</v>
      </c>
      <c r="F48" s="143">
        <f t="shared" si="1"/>
        <v>4.020136686736102</v>
      </c>
      <c r="G48" s="143">
        <f t="shared" si="2"/>
        <v>-1.5789960277965136</v>
      </c>
    </row>
    <row r="49" spans="1:7" ht="15">
      <c r="A49" s="137" t="s">
        <v>232</v>
      </c>
      <c r="B49" s="139">
        <v>57.72217832943459</v>
      </c>
      <c r="C49" s="141">
        <v>64.41058166861474</v>
      </c>
      <c r="D49" s="141">
        <v>62.85050600833737</v>
      </c>
      <c r="E49" s="114">
        <f t="shared" si="0"/>
        <v>0.08884501291053427</v>
      </c>
      <c r="F49" s="143">
        <f t="shared" si="1"/>
        <v>5.128327678902778</v>
      </c>
      <c r="G49" s="143">
        <f t="shared" si="2"/>
        <v>-1.56007566027737</v>
      </c>
    </row>
    <row r="50" spans="1:7" ht="15">
      <c r="A50" s="137" t="s">
        <v>233</v>
      </c>
      <c r="B50" s="139">
        <v>59.037810957955486</v>
      </c>
      <c r="C50" s="141">
        <v>61.73746693382365</v>
      </c>
      <c r="D50" s="141">
        <v>59.229591211800376</v>
      </c>
      <c r="E50" s="114">
        <f t="shared" si="0"/>
        <v>0.0032484309755568055</v>
      </c>
      <c r="F50" s="143">
        <f t="shared" si="1"/>
        <v>0.19178025384488961</v>
      </c>
      <c r="G50" s="143">
        <f t="shared" si="2"/>
        <v>-2.5078757220232717</v>
      </c>
    </row>
    <row r="51" spans="1:7" ht="15">
      <c r="A51" s="137" t="s">
        <v>234</v>
      </c>
      <c r="B51" s="139">
        <v>49.89355233573539</v>
      </c>
      <c r="C51" s="141">
        <v>55.09849461415362</v>
      </c>
      <c r="D51" s="141">
        <v>53.86804016876343</v>
      </c>
      <c r="E51" s="114">
        <f t="shared" si="0"/>
        <v>0.0796593476905307</v>
      </c>
      <c r="F51" s="143">
        <f t="shared" si="1"/>
        <v>3.9744878330280358</v>
      </c>
      <c r="G51" s="143">
        <f t="shared" si="2"/>
        <v>-1.230454445390194</v>
      </c>
    </row>
    <row r="52" spans="1:7" ht="15">
      <c r="A52" s="137" t="s">
        <v>235</v>
      </c>
      <c r="B52" s="139">
        <v>52.19703042060159</v>
      </c>
      <c r="C52" s="141">
        <v>56.54349627339832</v>
      </c>
      <c r="D52" s="141">
        <v>54.343656142015355</v>
      </c>
      <c r="E52" s="114">
        <f t="shared" si="0"/>
        <v>0.04112543767559836</v>
      </c>
      <c r="F52" s="143">
        <f t="shared" si="1"/>
        <v>2.1466257214137627</v>
      </c>
      <c r="G52" s="143">
        <f t="shared" si="2"/>
        <v>-2.199840131382963</v>
      </c>
    </row>
    <row r="53" spans="1:7" ht="15">
      <c r="A53" s="137" t="s">
        <v>236</v>
      </c>
      <c r="B53" s="139">
        <v>51.08144945454622</v>
      </c>
      <c r="C53" s="141">
        <v>55.84622060370657</v>
      </c>
      <c r="D53" s="141">
        <v>54.77414036446299</v>
      </c>
      <c r="E53" s="114">
        <f t="shared" si="0"/>
        <v>0.07229025310259912</v>
      </c>
      <c r="F53" s="143">
        <f t="shared" si="1"/>
        <v>3.69269090991677</v>
      </c>
      <c r="G53" s="143">
        <f t="shared" si="2"/>
        <v>-1.0720802392435829</v>
      </c>
    </row>
    <row r="54" spans="1:7" ht="15">
      <c r="A54" s="137" t="s">
        <v>238</v>
      </c>
      <c r="B54" s="139">
        <v>57.39645703836365</v>
      </c>
      <c r="C54" s="141">
        <v>60.652474410537174</v>
      </c>
      <c r="D54" s="141">
        <v>56.574871172412166</v>
      </c>
      <c r="E54" s="114">
        <f t="shared" si="0"/>
        <v>-0.014314226144696313</v>
      </c>
      <c r="F54" s="143">
        <f t="shared" si="1"/>
        <v>-0.8215858659514836</v>
      </c>
      <c r="G54" s="143">
        <f t="shared" si="2"/>
        <v>-4.077603238125008</v>
      </c>
    </row>
    <row r="55" spans="1:7" ht="15">
      <c r="A55" s="137" t="s">
        <v>239</v>
      </c>
      <c r="B55" s="139">
        <v>63.17450159584062</v>
      </c>
      <c r="C55" s="141">
        <v>69.51943490027365</v>
      </c>
      <c r="D55" s="141">
        <v>66.73116443303527</v>
      </c>
      <c r="E55" s="114">
        <f t="shared" si="0"/>
        <v>0.056299024881089475</v>
      </c>
      <c r="F55" s="143">
        <f t="shared" si="1"/>
        <v>3.556662837194658</v>
      </c>
      <c r="G55" s="143">
        <f t="shared" si="2"/>
        <v>-2.7882704672383767</v>
      </c>
    </row>
    <row r="56" spans="1:7" ht="15">
      <c r="A56" s="137" t="s">
        <v>240</v>
      </c>
      <c r="B56" s="139">
        <v>55.18892116366955</v>
      </c>
      <c r="C56" s="141">
        <v>60.4957503925491</v>
      </c>
      <c r="D56" s="141">
        <v>59.506570999235606</v>
      </c>
      <c r="E56" s="114">
        <f t="shared" si="0"/>
        <v>0.07823399596381918</v>
      </c>
      <c r="F56" s="143">
        <f t="shared" si="1"/>
        <v>4.317649835566058</v>
      </c>
      <c r="G56" s="143">
        <f t="shared" si="2"/>
        <v>-0.989179393313492</v>
      </c>
    </row>
    <row r="57" spans="1:7" ht="15">
      <c r="A57" s="137" t="s">
        <v>241</v>
      </c>
      <c r="B57" s="139">
        <v>57.209877967016105</v>
      </c>
      <c r="C57" s="141">
        <v>64.11043714550114</v>
      </c>
      <c r="D57" s="141">
        <v>62.064008438597135</v>
      </c>
      <c r="E57" s="114">
        <f t="shared" si="0"/>
        <v>0.08484776832384855</v>
      </c>
      <c r="F57" s="143">
        <f t="shared" si="1"/>
        <v>4.85413047158103</v>
      </c>
      <c r="G57" s="143">
        <f t="shared" si="2"/>
        <v>-2.0464287069040026</v>
      </c>
    </row>
    <row r="58" spans="1:7" ht="15">
      <c r="A58" s="137" t="s">
        <v>242</v>
      </c>
      <c r="B58" s="139">
        <v>51.477374524427645</v>
      </c>
      <c r="C58" s="141">
        <v>55.193387638736795</v>
      </c>
      <c r="D58" s="141">
        <v>54.493612597020366</v>
      </c>
      <c r="E58" s="114">
        <f t="shared" si="0"/>
        <v>0.05859347141259934</v>
      </c>
      <c r="F58" s="143">
        <f t="shared" si="1"/>
        <v>3.0162380725927207</v>
      </c>
      <c r="G58" s="143">
        <f t="shared" si="2"/>
        <v>-0.6997750417164283</v>
      </c>
    </row>
    <row r="59" spans="1:7" ht="15">
      <c r="A59" s="137" t="s">
        <v>243</v>
      </c>
      <c r="B59" s="139">
        <v>61.23225966393561</v>
      </c>
      <c r="C59" s="141">
        <v>65.96858671626241</v>
      </c>
      <c r="D59" s="141">
        <v>63.70938174904157</v>
      </c>
      <c r="E59" s="114">
        <f t="shared" si="0"/>
        <v>0.040454526726619054</v>
      </c>
      <c r="F59" s="143">
        <f t="shared" si="1"/>
        <v>2.477122085105961</v>
      </c>
      <c r="G59" s="143">
        <f t="shared" si="2"/>
        <v>-2.259204967220839</v>
      </c>
    </row>
    <row r="60" spans="1:7" ht="15">
      <c r="A60" s="137" t="s">
        <v>246</v>
      </c>
      <c r="B60" s="139">
        <v>65.23695728881263</v>
      </c>
      <c r="C60" s="141">
        <v>72.00202165861259</v>
      </c>
      <c r="D60" s="141">
        <v>69.38223901951152</v>
      </c>
      <c r="E60" s="114">
        <f t="shared" si="0"/>
        <v>0.06354192321305197</v>
      </c>
      <c r="F60" s="143">
        <f t="shared" si="1"/>
        <v>4.145281730698883</v>
      </c>
      <c r="G60" s="143">
        <f t="shared" si="2"/>
        <v>-2.619782639101075</v>
      </c>
    </row>
    <row r="61" spans="1:7" ht="15">
      <c r="A61" s="137" t="s">
        <v>247</v>
      </c>
      <c r="B61" s="139">
        <v>52.34156788354386</v>
      </c>
      <c r="C61" s="141">
        <v>57.162626105941314</v>
      </c>
      <c r="D61" s="141">
        <v>55.71927745064837</v>
      </c>
      <c r="E61" s="114">
        <f t="shared" si="0"/>
        <v>0.06453206702977766</v>
      </c>
      <c r="F61" s="143">
        <f t="shared" si="1"/>
        <v>3.3777095671045103</v>
      </c>
      <c r="G61" s="143">
        <f t="shared" si="2"/>
        <v>-1.4433486552929438</v>
      </c>
    </row>
    <row r="62" spans="1:7" ht="15">
      <c r="A62" s="137" t="s">
        <v>248</v>
      </c>
      <c r="B62" s="139">
        <v>53.309792843055824</v>
      </c>
      <c r="C62" s="141">
        <v>58.70723739586147</v>
      </c>
      <c r="D62" s="141">
        <v>57.94334180074303</v>
      </c>
      <c r="E62" s="114">
        <f t="shared" si="0"/>
        <v>0.08691740692612301</v>
      </c>
      <c r="F62" s="143">
        <f t="shared" si="1"/>
        <v>4.6335489576872035</v>
      </c>
      <c r="G62" s="143">
        <f t="shared" si="2"/>
        <v>-0.7638955951184414</v>
      </c>
    </row>
    <row r="63" spans="1:7" ht="15">
      <c r="A63" s="137" t="s">
        <v>249</v>
      </c>
      <c r="B63" s="139">
        <v>61.53771578766626</v>
      </c>
      <c r="C63" s="141">
        <v>61.08906055588757</v>
      </c>
      <c r="D63" s="141">
        <v>60.14070116545708</v>
      </c>
      <c r="E63" s="114">
        <f t="shared" si="0"/>
        <v>-0.022701762721085185</v>
      </c>
      <c r="F63" s="143">
        <f t="shared" si="1"/>
        <v>-1.397014622209177</v>
      </c>
      <c r="G63" s="143">
        <f t="shared" si="2"/>
        <v>-0.9483593904304897</v>
      </c>
    </row>
    <row r="64" spans="1:7" ht="15">
      <c r="A64" s="137" t="s">
        <v>244</v>
      </c>
      <c r="B64" s="139">
        <v>52.23750203745898</v>
      </c>
      <c r="C64" s="141">
        <v>57.131116773236506</v>
      </c>
      <c r="D64" s="141">
        <v>56.31228723346598</v>
      </c>
      <c r="E64" s="114">
        <f t="shared" si="0"/>
        <v>0.07800497797702907</v>
      </c>
      <c r="F64" s="143">
        <f t="shared" si="1"/>
        <v>4.074785196006999</v>
      </c>
      <c r="G64" s="143">
        <f t="shared" si="2"/>
        <v>-0.8188295397705261</v>
      </c>
    </row>
    <row r="65" spans="1:7" ht="15">
      <c r="A65" s="137" t="s">
        <v>250</v>
      </c>
      <c r="B65" s="139">
        <v>51.994932402571514</v>
      </c>
      <c r="C65" s="141">
        <v>57.495861163729984</v>
      </c>
      <c r="D65" s="141">
        <v>54.92061826084913</v>
      </c>
      <c r="E65" s="114">
        <f t="shared" si="0"/>
        <v>0.056268673178098444</v>
      </c>
      <c r="F65" s="143">
        <f t="shared" si="1"/>
        <v>2.9256858582776175</v>
      </c>
      <c r="G65" s="143">
        <f t="shared" si="2"/>
        <v>-2.575242902880852</v>
      </c>
    </row>
    <row r="66" spans="1:7" ht="15">
      <c r="A66" s="137" t="s">
        <v>251</v>
      </c>
      <c r="B66" s="139">
        <v>56.172557854577896</v>
      </c>
      <c r="C66" s="141">
        <v>61.0676018905643</v>
      </c>
      <c r="D66" s="141">
        <v>60.09383195577974</v>
      </c>
      <c r="E66" s="114">
        <f t="shared" si="0"/>
        <v>0.0698076472029887</v>
      </c>
      <c r="F66" s="143">
        <f t="shared" si="1"/>
        <v>3.9212741012018455</v>
      </c>
      <c r="G66" s="143">
        <f t="shared" si="2"/>
        <v>-0.9737699347845563</v>
      </c>
    </row>
    <row r="67" spans="1:7" ht="15">
      <c r="A67" s="137" t="s">
        <v>253</v>
      </c>
      <c r="B67" s="139">
        <v>58.956221958690506</v>
      </c>
      <c r="C67" s="141">
        <v>61.9036607793402</v>
      </c>
      <c r="D67" s="141">
        <v>59.59514353089721</v>
      </c>
      <c r="E67" s="114">
        <f aca="true" t="shared" si="3" ref="E67:E83">(D67-B67)/B67</f>
        <v>0.010837220415079939</v>
      </c>
      <c r="F67" s="143">
        <f aca="true" t="shared" si="4" ref="F67:F83">(D67-B67)</f>
        <v>0.638921572206705</v>
      </c>
      <c r="G67" s="143">
        <f aca="true" t="shared" si="5" ref="G67:G83">(D67-C67)</f>
        <v>-2.308517248442989</v>
      </c>
    </row>
    <row r="68" spans="1:7" ht="15">
      <c r="A68" s="137" t="s">
        <v>254</v>
      </c>
      <c r="B68" s="139">
        <v>85.55262084571382</v>
      </c>
      <c r="C68" s="141">
        <v>82.50918921323344</v>
      </c>
      <c r="D68" s="141">
        <v>80.44905436503458</v>
      </c>
      <c r="E68" s="114">
        <f t="shared" si="3"/>
        <v>-0.05965412199216013</v>
      </c>
      <c r="F68" s="143">
        <f t="shared" si="4"/>
        <v>-5.103566480679234</v>
      </c>
      <c r="G68" s="143">
        <f t="shared" si="5"/>
        <v>-2.0601348481988566</v>
      </c>
    </row>
    <row r="69" spans="1:7" ht="15">
      <c r="A69" s="137" t="s">
        <v>180</v>
      </c>
      <c r="B69" s="139">
        <v>55.65699001637996</v>
      </c>
      <c r="C69" s="141">
        <v>59.99697119344376</v>
      </c>
      <c r="D69" s="141">
        <v>58.26514270975901</v>
      </c>
      <c r="E69" s="114">
        <f t="shared" si="3"/>
        <v>0.046861188372053</v>
      </c>
      <c r="F69" s="143">
        <f t="shared" si="4"/>
        <v>2.608152693379054</v>
      </c>
      <c r="G69" s="143">
        <f t="shared" si="5"/>
        <v>-1.731828483684751</v>
      </c>
    </row>
    <row r="70" spans="1:7" ht="15">
      <c r="A70" s="137" t="s">
        <v>190</v>
      </c>
      <c r="B70" s="139">
        <v>53.4775666088691</v>
      </c>
      <c r="C70" s="141">
        <v>57.50009339035733</v>
      </c>
      <c r="D70" s="141">
        <v>53.78913944747956</v>
      </c>
      <c r="E70" s="114">
        <f t="shared" si="3"/>
        <v>0.00582623440758415</v>
      </c>
      <c r="F70" s="143">
        <f t="shared" si="4"/>
        <v>0.31157283861046636</v>
      </c>
      <c r="G70" s="143">
        <f t="shared" si="5"/>
        <v>-3.710953942877765</v>
      </c>
    </row>
    <row r="71" spans="1:7" ht="15">
      <c r="A71" s="137" t="s">
        <v>218</v>
      </c>
      <c r="B71" s="139">
        <v>53.13139958493946</v>
      </c>
      <c r="C71" s="141">
        <v>60.488113354395296</v>
      </c>
      <c r="D71" s="141">
        <v>58.5554096712778</v>
      </c>
      <c r="E71" s="114">
        <f t="shared" si="3"/>
        <v>0.10208671574079564</v>
      </c>
      <c r="F71" s="143">
        <f t="shared" si="4"/>
        <v>5.424010086338342</v>
      </c>
      <c r="G71" s="143">
        <f t="shared" si="5"/>
        <v>-1.932703683117495</v>
      </c>
    </row>
    <row r="72" spans="1:7" ht="15">
      <c r="A72" s="137" t="s">
        <v>223</v>
      </c>
      <c r="B72" s="139">
        <v>68.41382648735582</v>
      </c>
      <c r="C72" s="141">
        <v>75.8185916060484</v>
      </c>
      <c r="D72" s="141">
        <v>74.29282532189404</v>
      </c>
      <c r="E72" s="114">
        <f t="shared" si="3"/>
        <v>0.08593290474148195</v>
      </c>
      <c r="F72" s="143">
        <f t="shared" si="4"/>
        <v>5.878998834538223</v>
      </c>
      <c r="G72" s="143">
        <f t="shared" si="5"/>
        <v>-1.5257662841543578</v>
      </c>
    </row>
    <row r="73" spans="1:7" ht="15">
      <c r="A73" s="137" t="s">
        <v>189</v>
      </c>
      <c r="B73" s="139">
        <v>59.23294482346193</v>
      </c>
      <c r="C73" s="141">
        <v>64.02905085779294</v>
      </c>
      <c r="D73" s="141">
        <v>62.07413374468414</v>
      </c>
      <c r="E73" s="114">
        <f t="shared" si="3"/>
        <v>0.04796636280181749</v>
      </c>
      <c r="F73" s="143">
        <f t="shared" si="4"/>
        <v>2.841188921222212</v>
      </c>
      <c r="G73" s="143">
        <f t="shared" si="5"/>
        <v>-1.9549171131087988</v>
      </c>
    </row>
    <row r="74" spans="1:7" ht="15">
      <c r="A74" s="137" t="s">
        <v>245</v>
      </c>
      <c r="B74" s="139">
        <v>49.41608428786747</v>
      </c>
      <c r="C74" s="141">
        <v>55.3183187655855</v>
      </c>
      <c r="D74" s="141">
        <v>54.903904714597324</v>
      </c>
      <c r="E74" s="114">
        <f t="shared" si="3"/>
        <v>0.11105332415173196</v>
      </c>
      <c r="F74" s="143">
        <f t="shared" si="4"/>
        <v>5.487820426729854</v>
      </c>
      <c r="G74" s="143">
        <f t="shared" si="5"/>
        <v>-0.41441405098817796</v>
      </c>
    </row>
    <row r="75" spans="1:7" ht="15">
      <c r="A75" s="137" t="s">
        <v>188</v>
      </c>
      <c r="B75" s="139">
        <v>54.571630142091216</v>
      </c>
      <c r="C75" s="141">
        <v>58.38927119174226</v>
      </c>
      <c r="D75" s="141">
        <v>57.37527095806284</v>
      </c>
      <c r="E75" s="114">
        <f t="shared" si="3"/>
        <v>0.05137542728101816</v>
      </c>
      <c r="F75" s="143">
        <f t="shared" si="4"/>
        <v>2.803640815971626</v>
      </c>
      <c r="G75" s="143">
        <f t="shared" si="5"/>
        <v>-1.0140002336794183</v>
      </c>
    </row>
    <row r="76" spans="1:7" ht="15">
      <c r="A76" s="137" t="s">
        <v>184</v>
      </c>
      <c r="B76" s="139">
        <v>54.06447158170986</v>
      </c>
      <c r="C76" s="141">
        <v>59.703817371982026</v>
      </c>
      <c r="D76" s="141">
        <v>56.35207875748827</v>
      </c>
      <c r="E76" s="114">
        <f t="shared" si="3"/>
        <v>0.04231257809153016</v>
      </c>
      <c r="F76" s="143">
        <f t="shared" si="4"/>
        <v>2.2876071757784118</v>
      </c>
      <c r="G76" s="143">
        <f t="shared" si="5"/>
        <v>-3.3517386144937547</v>
      </c>
    </row>
    <row r="77" spans="1:7" ht="15">
      <c r="A77" s="137" t="s">
        <v>212</v>
      </c>
      <c r="B77" s="139">
        <v>50.62224506901272</v>
      </c>
      <c r="C77" s="141">
        <v>56.94404846000624</v>
      </c>
      <c r="D77" s="141">
        <v>55.98443953815113</v>
      </c>
      <c r="E77" s="114">
        <f t="shared" si="3"/>
        <v>0.1059256550520071</v>
      </c>
      <c r="F77" s="143">
        <f t="shared" si="4"/>
        <v>5.362194469138409</v>
      </c>
      <c r="G77" s="143">
        <f t="shared" si="5"/>
        <v>-0.9596089218551143</v>
      </c>
    </row>
    <row r="78" spans="1:7" ht="15">
      <c r="A78" s="137" t="s">
        <v>252</v>
      </c>
      <c r="B78" s="139">
        <v>59.885323546940185</v>
      </c>
      <c r="C78" s="141">
        <v>64.627180983882</v>
      </c>
      <c r="D78" s="141">
        <v>63.71127190632892</v>
      </c>
      <c r="E78" s="114">
        <f t="shared" si="3"/>
        <v>0.06388791331134451</v>
      </c>
      <c r="F78" s="143">
        <f t="shared" si="4"/>
        <v>3.8259483593887325</v>
      </c>
      <c r="G78" s="143">
        <f t="shared" si="5"/>
        <v>-0.9159090775530814</v>
      </c>
    </row>
    <row r="79" spans="1:7" ht="15">
      <c r="A79" s="137" t="s">
        <v>217</v>
      </c>
      <c r="B79" s="139">
        <v>61.0642607207348</v>
      </c>
      <c r="C79" s="141">
        <v>71.33948082122427</v>
      </c>
      <c r="D79" s="141">
        <v>68.23016439513891</v>
      </c>
      <c r="E79" s="114">
        <f t="shared" si="3"/>
        <v>0.11735020763087499</v>
      </c>
      <c r="F79" s="143">
        <f t="shared" si="4"/>
        <v>7.165903674404113</v>
      </c>
      <c r="G79" s="143">
        <f t="shared" si="5"/>
        <v>-3.109316426085357</v>
      </c>
    </row>
    <row r="80" spans="1:7" ht="15">
      <c r="A80" s="137" t="s">
        <v>222</v>
      </c>
      <c r="B80" s="139">
        <v>46.86633476653843</v>
      </c>
      <c r="C80" s="141">
        <v>52.6507851282486</v>
      </c>
      <c r="D80" s="141">
        <v>51.228956482053206</v>
      </c>
      <c r="E80" s="114">
        <f t="shared" si="3"/>
        <v>0.09308647107239965</v>
      </c>
      <c r="F80" s="143">
        <f t="shared" si="4"/>
        <v>4.362621715514777</v>
      </c>
      <c r="G80" s="143">
        <f t="shared" si="5"/>
        <v>-1.4218286461953937</v>
      </c>
    </row>
    <row r="81" spans="1:7" ht="15">
      <c r="A81" s="137" t="s">
        <v>237</v>
      </c>
      <c r="B81" s="139">
        <v>53.66823560737176</v>
      </c>
      <c r="C81" s="141">
        <v>58.5662580206031</v>
      </c>
      <c r="D81" s="141">
        <v>58.74208818468536</v>
      </c>
      <c r="E81" s="114">
        <f t="shared" si="3"/>
        <v>0.09454107294365124</v>
      </c>
      <c r="F81" s="143">
        <f t="shared" si="4"/>
        <v>5.073852577313595</v>
      </c>
      <c r="G81" s="143">
        <f t="shared" si="5"/>
        <v>0.1758301640822566</v>
      </c>
    </row>
    <row r="82" spans="1:7" ht="15" thickBot="1">
      <c r="A82" s="137" t="s">
        <v>201</v>
      </c>
      <c r="B82" s="139">
        <v>52.701835198131434</v>
      </c>
      <c r="C82" s="141">
        <v>60.178755313554554</v>
      </c>
      <c r="D82" s="141">
        <v>60.11822340794799</v>
      </c>
      <c r="E82" s="114">
        <f t="shared" si="3"/>
        <v>0.14072352854383152</v>
      </c>
      <c r="F82" s="143">
        <f t="shared" si="4"/>
        <v>7.416388209816553</v>
      </c>
      <c r="G82" s="143">
        <f t="shared" si="5"/>
        <v>-0.06053190560656674</v>
      </c>
    </row>
    <row r="83" spans="1:7" ht="15" thickBot="1">
      <c r="A83" s="144" t="s">
        <v>174</v>
      </c>
      <c r="B83" s="145">
        <v>64.4192371303944</v>
      </c>
      <c r="C83" s="134">
        <v>70.67971296940172</v>
      </c>
      <c r="D83" s="134">
        <v>69.26621856418319</v>
      </c>
      <c r="E83" s="116">
        <f t="shared" si="3"/>
        <v>0.0752412113167029</v>
      </c>
      <c r="F83" s="146">
        <f t="shared" si="4"/>
        <v>4.846981433788798</v>
      </c>
      <c r="G83" s="146">
        <f t="shared" si="5"/>
        <v>-1.413494405218529</v>
      </c>
    </row>
    <row r="84" spans="2:4" ht="15">
      <c r="B84" s="38"/>
      <c r="C84" s="39"/>
      <c r="D84" s="39"/>
    </row>
  </sheetData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H83"/>
  <sheetViews>
    <sheetView workbookViewId="0" topLeftCell="A73">
      <selection activeCell="C85" sqref="C85"/>
    </sheetView>
  </sheetViews>
  <sheetFormatPr defaultColWidth="9.140625" defaultRowHeight="15"/>
  <cols>
    <col min="2" max="2" width="19.140625" style="0" customWidth="1"/>
    <col min="3" max="3" width="9.8515625" style="0" customWidth="1"/>
    <col min="4" max="4" width="10.57421875" style="0" customWidth="1"/>
    <col min="5" max="5" width="11.140625" style="0" customWidth="1"/>
    <col min="6" max="6" width="31.140625" style="0" customWidth="1"/>
    <col min="7" max="7" width="25.140625" style="0" customWidth="1"/>
    <col min="8" max="8" width="29.00390625" style="0" customWidth="1"/>
  </cols>
  <sheetData>
    <row r="1" spans="1:8" s="42" customFormat="1" ht="66.5" customHeight="1" thickBot="1">
      <c r="A1" s="1" t="s">
        <v>92</v>
      </c>
      <c r="B1" s="1" t="s">
        <v>175</v>
      </c>
      <c r="C1" s="1">
        <v>41944</v>
      </c>
      <c r="D1" s="1">
        <v>42278</v>
      </c>
      <c r="E1" s="1">
        <v>42309</v>
      </c>
      <c r="F1" s="1" t="s">
        <v>317</v>
      </c>
      <c r="G1" s="1" t="s">
        <v>318</v>
      </c>
      <c r="H1" s="2" t="s">
        <v>319</v>
      </c>
    </row>
    <row r="2" spans="1:8" ht="15">
      <c r="A2" s="92">
        <v>1</v>
      </c>
      <c r="B2" s="93" t="s">
        <v>93</v>
      </c>
      <c r="C2" s="147">
        <v>37943</v>
      </c>
      <c r="D2" s="147">
        <v>39125</v>
      </c>
      <c r="E2" s="147">
        <v>39321</v>
      </c>
      <c r="F2" s="113">
        <f>(E2-C2)/C2</f>
        <v>0.036317634346256226</v>
      </c>
      <c r="G2" s="149">
        <f>E2-C2</f>
        <v>1378</v>
      </c>
      <c r="H2" s="149">
        <f>E2-D2</f>
        <v>196</v>
      </c>
    </row>
    <row r="3" spans="1:8" ht="15">
      <c r="A3" s="94">
        <v>2</v>
      </c>
      <c r="B3" s="95" t="s">
        <v>94</v>
      </c>
      <c r="C3" s="148">
        <v>5749</v>
      </c>
      <c r="D3" s="148">
        <v>6142</v>
      </c>
      <c r="E3" s="148">
        <v>6212</v>
      </c>
      <c r="F3" s="114">
        <f aca="true" t="shared" si="0" ref="F3:F66">(E3-C3)/C3</f>
        <v>0.08053574534701688</v>
      </c>
      <c r="G3" s="150">
        <f aca="true" t="shared" si="1" ref="G3:G66">E3-C3</f>
        <v>463</v>
      </c>
      <c r="H3" s="150">
        <f aca="true" t="shared" si="2" ref="H3:H66">E3-D3</f>
        <v>70</v>
      </c>
    </row>
    <row r="4" spans="1:8" ht="15">
      <c r="A4" s="94">
        <v>3</v>
      </c>
      <c r="B4" s="95" t="s">
        <v>95</v>
      </c>
      <c r="C4" s="148">
        <v>11556</v>
      </c>
      <c r="D4" s="148">
        <v>12339</v>
      </c>
      <c r="E4" s="148">
        <v>12431</v>
      </c>
      <c r="F4" s="114">
        <f t="shared" si="0"/>
        <v>0.07571824160609207</v>
      </c>
      <c r="G4" s="150">
        <f t="shared" si="1"/>
        <v>875</v>
      </c>
      <c r="H4" s="150">
        <f t="shared" si="2"/>
        <v>92</v>
      </c>
    </row>
    <row r="5" spans="1:8" ht="15">
      <c r="A5" s="94">
        <v>4</v>
      </c>
      <c r="B5" s="95" t="s">
        <v>96</v>
      </c>
      <c r="C5" s="148">
        <v>2312</v>
      </c>
      <c r="D5" s="148">
        <v>2401</v>
      </c>
      <c r="E5" s="148">
        <v>2441</v>
      </c>
      <c r="F5" s="114">
        <f t="shared" si="0"/>
        <v>0.05579584775086505</v>
      </c>
      <c r="G5" s="150">
        <f t="shared" si="1"/>
        <v>129</v>
      </c>
      <c r="H5" s="150">
        <f t="shared" si="2"/>
        <v>40</v>
      </c>
    </row>
    <row r="6" spans="1:8" ht="15">
      <c r="A6" s="94">
        <v>5</v>
      </c>
      <c r="B6" s="95" t="s">
        <v>97</v>
      </c>
      <c r="C6" s="148">
        <v>5448</v>
      </c>
      <c r="D6" s="148">
        <v>5571</v>
      </c>
      <c r="E6" s="148">
        <v>5582</v>
      </c>
      <c r="F6" s="114">
        <f t="shared" si="0"/>
        <v>0.02459618208516887</v>
      </c>
      <c r="G6" s="150">
        <f t="shared" si="1"/>
        <v>134</v>
      </c>
      <c r="H6" s="150">
        <f t="shared" si="2"/>
        <v>11</v>
      </c>
    </row>
    <row r="7" spans="1:8" ht="15">
      <c r="A7" s="94">
        <v>6</v>
      </c>
      <c r="B7" s="95" t="s">
        <v>98</v>
      </c>
      <c r="C7" s="148">
        <v>132979</v>
      </c>
      <c r="D7" s="148">
        <v>136322</v>
      </c>
      <c r="E7" s="148">
        <v>136719</v>
      </c>
      <c r="F7" s="114">
        <f t="shared" si="0"/>
        <v>0.02812474150053768</v>
      </c>
      <c r="G7" s="150">
        <f t="shared" si="1"/>
        <v>3740</v>
      </c>
      <c r="H7" s="150">
        <f t="shared" si="2"/>
        <v>397</v>
      </c>
    </row>
    <row r="8" spans="1:8" ht="15">
      <c r="A8" s="94">
        <v>7</v>
      </c>
      <c r="B8" s="95" t="s">
        <v>99</v>
      </c>
      <c r="C8" s="148">
        <v>65810</v>
      </c>
      <c r="D8" s="148">
        <v>69876</v>
      </c>
      <c r="E8" s="148">
        <v>68582</v>
      </c>
      <c r="F8" s="114">
        <f t="shared" si="0"/>
        <v>0.042121258167451756</v>
      </c>
      <c r="G8" s="150">
        <f t="shared" si="1"/>
        <v>2772</v>
      </c>
      <c r="H8" s="150">
        <f t="shared" si="2"/>
        <v>-1294</v>
      </c>
    </row>
    <row r="9" spans="1:8" ht="15">
      <c r="A9" s="94">
        <v>8</v>
      </c>
      <c r="B9" s="95" t="s">
        <v>100</v>
      </c>
      <c r="C9" s="148">
        <v>3306</v>
      </c>
      <c r="D9" s="148">
        <v>3455</v>
      </c>
      <c r="E9" s="148">
        <v>3512</v>
      </c>
      <c r="F9" s="114">
        <f t="shared" si="0"/>
        <v>0.062310949788263764</v>
      </c>
      <c r="G9" s="150">
        <f t="shared" si="1"/>
        <v>206</v>
      </c>
      <c r="H9" s="150">
        <f t="shared" si="2"/>
        <v>57</v>
      </c>
    </row>
    <row r="10" spans="1:8" ht="15">
      <c r="A10" s="94">
        <v>9</v>
      </c>
      <c r="B10" s="95" t="s">
        <v>101</v>
      </c>
      <c r="C10" s="148">
        <v>24171</v>
      </c>
      <c r="D10" s="148">
        <v>25568</v>
      </c>
      <c r="E10" s="148">
        <v>25445</v>
      </c>
      <c r="F10" s="114">
        <f t="shared" si="0"/>
        <v>0.05270779032725167</v>
      </c>
      <c r="G10" s="150">
        <f t="shared" si="1"/>
        <v>1274</v>
      </c>
      <c r="H10" s="150">
        <f t="shared" si="2"/>
        <v>-123</v>
      </c>
    </row>
    <row r="11" spans="1:8" ht="15">
      <c r="A11" s="94">
        <v>10</v>
      </c>
      <c r="B11" s="95" t="s">
        <v>102</v>
      </c>
      <c r="C11" s="148">
        <v>26221</v>
      </c>
      <c r="D11" s="148">
        <v>27103</v>
      </c>
      <c r="E11" s="148">
        <v>27118</v>
      </c>
      <c r="F11" s="114">
        <f t="shared" si="0"/>
        <v>0.034209221616261776</v>
      </c>
      <c r="G11" s="150">
        <f t="shared" si="1"/>
        <v>897</v>
      </c>
      <c r="H11" s="150">
        <f t="shared" si="2"/>
        <v>15</v>
      </c>
    </row>
    <row r="12" spans="1:8" ht="15">
      <c r="A12" s="94">
        <v>11</v>
      </c>
      <c r="B12" s="95" t="s">
        <v>103</v>
      </c>
      <c r="C12" s="148">
        <v>4350</v>
      </c>
      <c r="D12" s="148">
        <v>4443</v>
      </c>
      <c r="E12" s="148">
        <v>4461</v>
      </c>
      <c r="F12" s="114">
        <f t="shared" si="0"/>
        <v>0.025517241379310347</v>
      </c>
      <c r="G12" s="150">
        <f t="shared" si="1"/>
        <v>111</v>
      </c>
      <c r="H12" s="150">
        <f t="shared" si="2"/>
        <v>18</v>
      </c>
    </row>
    <row r="13" spans="1:8" ht="15">
      <c r="A13" s="94">
        <v>12</v>
      </c>
      <c r="B13" s="95" t="s">
        <v>104</v>
      </c>
      <c r="C13" s="148">
        <v>1898</v>
      </c>
      <c r="D13" s="148">
        <v>2150</v>
      </c>
      <c r="E13" s="148">
        <v>2152</v>
      </c>
      <c r="F13" s="114">
        <f t="shared" si="0"/>
        <v>0.13382507903055849</v>
      </c>
      <c r="G13" s="150">
        <f t="shared" si="1"/>
        <v>254</v>
      </c>
      <c r="H13" s="150">
        <f t="shared" si="2"/>
        <v>2</v>
      </c>
    </row>
    <row r="14" spans="1:8" ht="15">
      <c r="A14" s="94">
        <v>13</v>
      </c>
      <c r="B14" s="95" t="s">
        <v>105</v>
      </c>
      <c r="C14" s="148">
        <v>2508</v>
      </c>
      <c r="D14" s="148">
        <v>2519</v>
      </c>
      <c r="E14" s="148">
        <v>2554</v>
      </c>
      <c r="F14" s="114">
        <f t="shared" si="0"/>
        <v>0.018341307814992026</v>
      </c>
      <c r="G14" s="150">
        <f t="shared" si="1"/>
        <v>46</v>
      </c>
      <c r="H14" s="150">
        <f t="shared" si="2"/>
        <v>35</v>
      </c>
    </row>
    <row r="15" spans="1:8" ht="15">
      <c r="A15" s="94">
        <v>14</v>
      </c>
      <c r="B15" s="95" t="s">
        <v>106</v>
      </c>
      <c r="C15" s="148">
        <v>6804</v>
      </c>
      <c r="D15" s="148">
        <v>6985</v>
      </c>
      <c r="E15" s="148">
        <v>7046</v>
      </c>
      <c r="F15" s="114">
        <f t="shared" si="0"/>
        <v>0.035567313345091126</v>
      </c>
      <c r="G15" s="150">
        <f t="shared" si="1"/>
        <v>242</v>
      </c>
      <c r="H15" s="150">
        <f t="shared" si="2"/>
        <v>61</v>
      </c>
    </row>
    <row r="16" spans="1:8" ht="15">
      <c r="A16" s="94">
        <v>15</v>
      </c>
      <c r="B16" s="95" t="s">
        <v>107</v>
      </c>
      <c r="C16" s="148">
        <v>5578</v>
      </c>
      <c r="D16" s="148">
        <v>5764</v>
      </c>
      <c r="E16" s="148">
        <v>5774</v>
      </c>
      <c r="F16" s="114">
        <f t="shared" si="0"/>
        <v>0.03513804230907135</v>
      </c>
      <c r="G16" s="150">
        <f t="shared" si="1"/>
        <v>196</v>
      </c>
      <c r="H16" s="150">
        <f t="shared" si="2"/>
        <v>10</v>
      </c>
    </row>
    <row r="17" spans="1:8" ht="15">
      <c r="A17" s="94">
        <v>16</v>
      </c>
      <c r="B17" s="95" t="s">
        <v>108</v>
      </c>
      <c r="C17" s="148">
        <v>68416</v>
      </c>
      <c r="D17" s="148">
        <v>70636</v>
      </c>
      <c r="E17" s="148">
        <v>70932</v>
      </c>
      <c r="F17" s="114">
        <f t="shared" si="0"/>
        <v>0.03677502338634238</v>
      </c>
      <c r="G17" s="150">
        <f t="shared" si="1"/>
        <v>2516</v>
      </c>
      <c r="H17" s="150">
        <f t="shared" si="2"/>
        <v>296</v>
      </c>
    </row>
    <row r="18" spans="1:8" ht="15">
      <c r="A18" s="94">
        <v>17</v>
      </c>
      <c r="B18" s="95" t="s">
        <v>109</v>
      </c>
      <c r="C18" s="148">
        <v>12755</v>
      </c>
      <c r="D18" s="148">
        <v>13327</v>
      </c>
      <c r="E18" s="148">
        <v>13381</v>
      </c>
      <c r="F18" s="114">
        <f t="shared" si="0"/>
        <v>0.04907879263034104</v>
      </c>
      <c r="G18" s="150">
        <f t="shared" si="1"/>
        <v>626</v>
      </c>
      <c r="H18" s="150">
        <f t="shared" si="2"/>
        <v>54</v>
      </c>
    </row>
    <row r="19" spans="1:8" ht="15">
      <c r="A19" s="94">
        <v>18</v>
      </c>
      <c r="B19" s="95" t="s">
        <v>110</v>
      </c>
      <c r="C19" s="148">
        <v>2773</v>
      </c>
      <c r="D19" s="148">
        <v>2942</v>
      </c>
      <c r="E19" s="148">
        <v>2968</v>
      </c>
      <c r="F19" s="114">
        <f t="shared" si="0"/>
        <v>0.0703209520375045</v>
      </c>
      <c r="G19" s="150">
        <f t="shared" si="1"/>
        <v>195</v>
      </c>
      <c r="H19" s="150">
        <f t="shared" si="2"/>
        <v>26</v>
      </c>
    </row>
    <row r="20" spans="1:8" ht="15">
      <c r="A20" s="94">
        <v>19</v>
      </c>
      <c r="B20" s="95" t="s">
        <v>111</v>
      </c>
      <c r="C20" s="148">
        <v>7851</v>
      </c>
      <c r="D20" s="148">
        <v>8208</v>
      </c>
      <c r="E20" s="148">
        <v>8196</v>
      </c>
      <c r="F20" s="114">
        <f t="shared" si="0"/>
        <v>0.043943446694688575</v>
      </c>
      <c r="G20" s="150">
        <f t="shared" si="1"/>
        <v>345</v>
      </c>
      <c r="H20" s="150">
        <f t="shared" si="2"/>
        <v>-12</v>
      </c>
    </row>
    <row r="21" spans="1:8" ht="15">
      <c r="A21" s="94">
        <v>20</v>
      </c>
      <c r="B21" s="95" t="s">
        <v>112</v>
      </c>
      <c r="C21" s="148">
        <v>23341</v>
      </c>
      <c r="D21" s="148">
        <v>24113</v>
      </c>
      <c r="E21" s="148">
        <v>24173</v>
      </c>
      <c r="F21" s="114">
        <f t="shared" si="0"/>
        <v>0.03564543078702712</v>
      </c>
      <c r="G21" s="150">
        <f t="shared" si="1"/>
        <v>832</v>
      </c>
      <c r="H21" s="150">
        <f t="shared" si="2"/>
        <v>60</v>
      </c>
    </row>
    <row r="22" spans="1:8" ht="15">
      <c r="A22" s="94">
        <v>21</v>
      </c>
      <c r="B22" s="95" t="s">
        <v>113</v>
      </c>
      <c r="C22" s="148">
        <v>12579</v>
      </c>
      <c r="D22" s="148">
        <v>13222</v>
      </c>
      <c r="E22" s="148">
        <v>13277</v>
      </c>
      <c r="F22" s="114">
        <f t="shared" si="0"/>
        <v>0.055489307576118925</v>
      </c>
      <c r="G22" s="150">
        <f t="shared" si="1"/>
        <v>698</v>
      </c>
      <c r="H22" s="150">
        <f t="shared" si="2"/>
        <v>55</v>
      </c>
    </row>
    <row r="23" spans="1:8" ht="15">
      <c r="A23" s="94">
        <v>22</v>
      </c>
      <c r="B23" s="95" t="s">
        <v>114</v>
      </c>
      <c r="C23" s="148">
        <v>9190</v>
      </c>
      <c r="D23" s="148">
        <v>9305</v>
      </c>
      <c r="E23" s="148">
        <v>9399</v>
      </c>
      <c r="F23" s="114">
        <f t="shared" si="0"/>
        <v>0.022742110990206746</v>
      </c>
      <c r="G23" s="150">
        <f t="shared" si="1"/>
        <v>209</v>
      </c>
      <c r="H23" s="150">
        <f t="shared" si="2"/>
        <v>94</v>
      </c>
    </row>
    <row r="24" spans="1:8" ht="15">
      <c r="A24" s="94">
        <v>23</v>
      </c>
      <c r="B24" s="95" t="s">
        <v>115</v>
      </c>
      <c r="C24" s="148">
        <v>6667</v>
      </c>
      <c r="D24" s="148">
        <v>7079</v>
      </c>
      <c r="E24" s="148">
        <v>7153</v>
      </c>
      <c r="F24" s="114">
        <f t="shared" si="0"/>
        <v>0.07289635518224089</v>
      </c>
      <c r="G24" s="150">
        <f t="shared" si="1"/>
        <v>486</v>
      </c>
      <c r="H24" s="150">
        <f t="shared" si="2"/>
        <v>74</v>
      </c>
    </row>
    <row r="25" spans="1:8" ht="15">
      <c r="A25" s="94">
        <v>24</v>
      </c>
      <c r="B25" s="95" t="s">
        <v>116</v>
      </c>
      <c r="C25" s="148">
        <v>3215</v>
      </c>
      <c r="D25" s="148">
        <v>3393</v>
      </c>
      <c r="E25" s="148">
        <v>3410</v>
      </c>
      <c r="F25" s="114">
        <f t="shared" si="0"/>
        <v>0.060653188180404355</v>
      </c>
      <c r="G25" s="150">
        <f t="shared" si="1"/>
        <v>195</v>
      </c>
      <c r="H25" s="150">
        <f t="shared" si="2"/>
        <v>17</v>
      </c>
    </row>
    <row r="26" spans="1:8" ht="15">
      <c r="A26" s="94">
        <v>25</v>
      </c>
      <c r="B26" s="95" t="s">
        <v>117</v>
      </c>
      <c r="C26" s="148">
        <v>8905</v>
      </c>
      <c r="D26" s="148">
        <v>9474</v>
      </c>
      <c r="E26" s="148">
        <v>9517</v>
      </c>
      <c r="F26" s="114">
        <f t="shared" si="0"/>
        <v>0.06872543514879281</v>
      </c>
      <c r="G26" s="150">
        <f t="shared" si="1"/>
        <v>612</v>
      </c>
      <c r="H26" s="150">
        <f t="shared" si="2"/>
        <v>43</v>
      </c>
    </row>
    <row r="27" spans="1:8" ht="15">
      <c r="A27" s="94">
        <v>26</v>
      </c>
      <c r="B27" s="95" t="s">
        <v>118</v>
      </c>
      <c r="C27" s="148">
        <v>18954</v>
      </c>
      <c r="D27" s="148">
        <v>19474</v>
      </c>
      <c r="E27" s="148">
        <v>19517</v>
      </c>
      <c r="F27" s="114">
        <f t="shared" si="0"/>
        <v>0.02970349266645563</v>
      </c>
      <c r="G27" s="150">
        <f t="shared" si="1"/>
        <v>563</v>
      </c>
      <c r="H27" s="150">
        <f t="shared" si="2"/>
        <v>43</v>
      </c>
    </row>
    <row r="28" spans="1:8" ht="15">
      <c r="A28" s="94">
        <v>27</v>
      </c>
      <c r="B28" s="95" t="s">
        <v>119</v>
      </c>
      <c r="C28" s="148">
        <v>31139</v>
      </c>
      <c r="D28" s="148">
        <v>31874</v>
      </c>
      <c r="E28" s="148">
        <v>31973</v>
      </c>
      <c r="F28" s="114">
        <f t="shared" si="0"/>
        <v>0.02678313369086997</v>
      </c>
      <c r="G28" s="150">
        <f t="shared" si="1"/>
        <v>834</v>
      </c>
      <c r="H28" s="150">
        <f t="shared" si="2"/>
        <v>99</v>
      </c>
    </row>
    <row r="29" spans="1:8" ht="15">
      <c r="A29" s="94">
        <v>28</v>
      </c>
      <c r="B29" s="95" t="s">
        <v>120</v>
      </c>
      <c r="C29" s="148">
        <v>7448</v>
      </c>
      <c r="D29" s="148">
        <v>7689</v>
      </c>
      <c r="E29" s="148">
        <v>7781</v>
      </c>
      <c r="F29" s="114">
        <f t="shared" si="0"/>
        <v>0.04470998925886144</v>
      </c>
      <c r="G29" s="150">
        <f t="shared" si="1"/>
        <v>333</v>
      </c>
      <c r="H29" s="150">
        <f t="shared" si="2"/>
        <v>92</v>
      </c>
    </row>
    <row r="30" spans="1:8" ht="15">
      <c r="A30" s="94">
        <v>29</v>
      </c>
      <c r="B30" s="95" t="s">
        <v>121</v>
      </c>
      <c r="C30" s="148">
        <v>2039</v>
      </c>
      <c r="D30" s="148">
        <v>2203</v>
      </c>
      <c r="E30" s="148">
        <v>2157</v>
      </c>
      <c r="F30" s="114">
        <f t="shared" si="0"/>
        <v>0.05787150564001962</v>
      </c>
      <c r="G30" s="150">
        <f t="shared" si="1"/>
        <v>118</v>
      </c>
      <c r="H30" s="150">
        <f t="shared" si="2"/>
        <v>-46</v>
      </c>
    </row>
    <row r="31" spans="1:8" ht="15">
      <c r="A31" s="94">
        <v>30</v>
      </c>
      <c r="B31" s="95" t="s">
        <v>122</v>
      </c>
      <c r="C31" s="148">
        <v>1244</v>
      </c>
      <c r="D31" s="148">
        <v>1400</v>
      </c>
      <c r="E31" s="148">
        <v>1526</v>
      </c>
      <c r="F31" s="114">
        <f t="shared" si="0"/>
        <v>0.2266881028938907</v>
      </c>
      <c r="G31" s="150">
        <f t="shared" si="1"/>
        <v>282</v>
      </c>
      <c r="H31" s="150">
        <f t="shared" si="2"/>
        <v>126</v>
      </c>
    </row>
    <row r="32" spans="1:8" ht="15">
      <c r="A32" s="94">
        <v>31</v>
      </c>
      <c r="B32" s="95" t="s">
        <v>123</v>
      </c>
      <c r="C32" s="148">
        <v>20402</v>
      </c>
      <c r="D32" s="148">
        <v>21118</v>
      </c>
      <c r="E32" s="148">
        <v>21284</v>
      </c>
      <c r="F32" s="114">
        <f t="shared" si="0"/>
        <v>0.04323105577884521</v>
      </c>
      <c r="G32" s="150">
        <f t="shared" si="1"/>
        <v>882</v>
      </c>
      <c r="H32" s="150">
        <f t="shared" si="2"/>
        <v>166</v>
      </c>
    </row>
    <row r="33" spans="1:8" ht="15">
      <c r="A33" s="94">
        <v>32</v>
      </c>
      <c r="B33" s="95" t="s">
        <v>124</v>
      </c>
      <c r="C33" s="148">
        <v>8106</v>
      </c>
      <c r="D33" s="148">
        <v>8471</v>
      </c>
      <c r="E33" s="148">
        <v>8487</v>
      </c>
      <c r="F33" s="114">
        <f t="shared" si="0"/>
        <v>0.04700222057735011</v>
      </c>
      <c r="G33" s="150">
        <f t="shared" si="1"/>
        <v>381</v>
      </c>
      <c r="H33" s="150">
        <f t="shared" si="2"/>
        <v>16</v>
      </c>
    </row>
    <row r="34" spans="1:8" ht="15">
      <c r="A34" s="94">
        <v>33</v>
      </c>
      <c r="B34" s="95" t="s">
        <v>125</v>
      </c>
      <c r="C34" s="148">
        <v>32934</v>
      </c>
      <c r="D34" s="148">
        <v>34452</v>
      </c>
      <c r="E34" s="148">
        <v>34656</v>
      </c>
      <c r="F34" s="114">
        <f t="shared" si="0"/>
        <v>0.052286390963745676</v>
      </c>
      <c r="G34" s="150">
        <f t="shared" si="1"/>
        <v>1722</v>
      </c>
      <c r="H34" s="150">
        <f t="shared" si="2"/>
        <v>204</v>
      </c>
    </row>
    <row r="35" spans="1:8" ht="15">
      <c r="A35" s="94">
        <v>34</v>
      </c>
      <c r="B35" s="95" t="s">
        <v>126</v>
      </c>
      <c r="C35" s="148">
        <v>490348</v>
      </c>
      <c r="D35" s="148">
        <v>500940</v>
      </c>
      <c r="E35" s="148">
        <v>502029</v>
      </c>
      <c r="F35" s="114">
        <f t="shared" si="0"/>
        <v>0.02382185713003826</v>
      </c>
      <c r="G35" s="150">
        <f t="shared" si="1"/>
        <v>11681</v>
      </c>
      <c r="H35" s="150">
        <f t="shared" si="2"/>
        <v>1089</v>
      </c>
    </row>
    <row r="36" spans="1:8" ht="15">
      <c r="A36" s="94">
        <v>35</v>
      </c>
      <c r="B36" s="95" t="s">
        <v>127</v>
      </c>
      <c r="C36" s="148">
        <v>116024</v>
      </c>
      <c r="D36" s="148">
        <v>119503</v>
      </c>
      <c r="E36" s="148">
        <v>120099</v>
      </c>
      <c r="F36" s="114">
        <f t="shared" si="0"/>
        <v>0.03512204371509343</v>
      </c>
      <c r="G36" s="150">
        <f t="shared" si="1"/>
        <v>4075</v>
      </c>
      <c r="H36" s="150">
        <f t="shared" si="2"/>
        <v>596</v>
      </c>
    </row>
    <row r="37" spans="1:8" ht="15">
      <c r="A37" s="94">
        <v>36</v>
      </c>
      <c r="B37" s="95" t="s">
        <v>128</v>
      </c>
      <c r="C37" s="148">
        <v>2721</v>
      </c>
      <c r="D37" s="148">
        <v>2847</v>
      </c>
      <c r="E37" s="148">
        <v>2863</v>
      </c>
      <c r="F37" s="114">
        <f t="shared" si="0"/>
        <v>0.0521866960676222</v>
      </c>
      <c r="G37" s="150">
        <f t="shared" si="1"/>
        <v>142</v>
      </c>
      <c r="H37" s="150">
        <f t="shared" si="2"/>
        <v>16</v>
      </c>
    </row>
    <row r="38" spans="1:8" ht="15">
      <c r="A38" s="94">
        <v>37</v>
      </c>
      <c r="B38" s="95" t="s">
        <v>129</v>
      </c>
      <c r="C38" s="148">
        <v>6560</v>
      </c>
      <c r="D38" s="148">
        <v>6855</v>
      </c>
      <c r="E38" s="148">
        <v>6916</v>
      </c>
      <c r="F38" s="114">
        <f t="shared" si="0"/>
        <v>0.05426829268292683</v>
      </c>
      <c r="G38" s="150">
        <f t="shared" si="1"/>
        <v>356</v>
      </c>
      <c r="H38" s="150">
        <f t="shared" si="2"/>
        <v>61</v>
      </c>
    </row>
    <row r="39" spans="1:8" ht="15">
      <c r="A39" s="94">
        <v>38</v>
      </c>
      <c r="B39" s="95" t="s">
        <v>130</v>
      </c>
      <c r="C39" s="148">
        <v>28130</v>
      </c>
      <c r="D39" s="148">
        <v>29155</v>
      </c>
      <c r="E39" s="148">
        <v>29123</v>
      </c>
      <c r="F39" s="114">
        <f t="shared" si="0"/>
        <v>0.035300391041592605</v>
      </c>
      <c r="G39" s="150">
        <f t="shared" si="1"/>
        <v>993</v>
      </c>
      <c r="H39" s="150">
        <f t="shared" si="2"/>
        <v>-32</v>
      </c>
    </row>
    <row r="40" spans="1:8" ht="15">
      <c r="A40" s="94">
        <v>39</v>
      </c>
      <c r="B40" s="95" t="s">
        <v>131</v>
      </c>
      <c r="C40" s="148">
        <v>7487</v>
      </c>
      <c r="D40" s="148">
        <v>7796</v>
      </c>
      <c r="E40" s="148">
        <v>7864</v>
      </c>
      <c r="F40" s="114">
        <f t="shared" si="0"/>
        <v>0.0503539468411914</v>
      </c>
      <c r="G40" s="150">
        <f t="shared" si="1"/>
        <v>377</v>
      </c>
      <c r="H40" s="150">
        <f t="shared" si="2"/>
        <v>68</v>
      </c>
    </row>
    <row r="41" spans="1:8" ht="15">
      <c r="A41" s="94">
        <v>40</v>
      </c>
      <c r="B41" s="95" t="s">
        <v>132</v>
      </c>
      <c r="C41" s="148">
        <v>3480</v>
      </c>
      <c r="D41" s="148">
        <v>3638</v>
      </c>
      <c r="E41" s="148">
        <v>3692</v>
      </c>
      <c r="F41" s="114">
        <f t="shared" si="0"/>
        <v>0.06091954022988506</v>
      </c>
      <c r="G41" s="150">
        <f t="shared" si="1"/>
        <v>212</v>
      </c>
      <c r="H41" s="150">
        <f t="shared" si="2"/>
        <v>54</v>
      </c>
    </row>
    <row r="42" spans="1:8" ht="15">
      <c r="A42" s="94">
        <v>41</v>
      </c>
      <c r="B42" s="95" t="s">
        <v>133</v>
      </c>
      <c r="C42" s="148">
        <v>39975</v>
      </c>
      <c r="D42" s="148">
        <v>41765</v>
      </c>
      <c r="E42" s="148">
        <v>41935</v>
      </c>
      <c r="F42" s="114">
        <f t="shared" si="0"/>
        <v>0.04903064415259537</v>
      </c>
      <c r="G42" s="150">
        <f t="shared" si="1"/>
        <v>1960</v>
      </c>
      <c r="H42" s="150">
        <f t="shared" si="2"/>
        <v>170</v>
      </c>
    </row>
    <row r="43" spans="1:8" ht="15">
      <c r="A43" s="94">
        <v>42</v>
      </c>
      <c r="B43" s="95" t="s">
        <v>134</v>
      </c>
      <c r="C43" s="148">
        <v>40366</v>
      </c>
      <c r="D43" s="148">
        <v>42481</v>
      </c>
      <c r="E43" s="148">
        <v>42663</v>
      </c>
      <c r="F43" s="114">
        <f t="shared" si="0"/>
        <v>0.056904325422385174</v>
      </c>
      <c r="G43" s="150">
        <f t="shared" si="1"/>
        <v>2297</v>
      </c>
      <c r="H43" s="150">
        <f t="shared" si="2"/>
        <v>182</v>
      </c>
    </row>
    <row r="44" spans="1:8" ht="15">
      <c r="A44" s="94">
        <v>43</v>
      </c>
      <c r="B44" s="95" t="s">
        <v>135</v>
      </c>
      <c r="C44" s="148">
        <v>9964</v>
      </c>
      <c r="D44" s="148">
        <v>10198</v>
      </c>
      <c r="E44" s="148">
        <v>10215</v>
      </c>
      <c r="F44" s="114">
        <f t="shared" si="0"/>
        <v>0.02519068647129667</v>
      </c>
      <c r="G44" s="150">
        <f t="shared" si="1"/>
        <v>251</v>
      </c>
      <c r="H44" s="150">
        <f t="shared" si="2"/>
        <v>17</v>
      </c>
    </row>
    <row r="45" spans="1:8" ht="15">
      <c r="A45" s="94">
        <v>44</v>
      </c>
      <c r="B45" s="95" t="s">
        <v>136</v>
      </c>
      <c r="C45" s="148">
        <v>10166</v>
      </c>
      <c r="D45" s="148">
        <v>10622</v>
      </c>
      <c r="E45" s="148">
        <v>10702</v>
      </c>
      <c r="F45" s="114">
        <f t="shared" si="0"/>
        <v>0.0527247688373008</v>
      </c>
      <c r="G45" s="150">
        <f t="shared" si="1"/>
        <v>536</v>
      </c>
      <c r="H45" s="150">
        <f t="shared" si="2"/>
        <v>80</v>
      </c>
    </row>
    <row r="46" spans="1:8" ht="15">
      <c r="A46" s="94">
        <v>45</v>
      </c>
      <c r="B46" s="95" t="s">
        <v>137</v>
      </c>
      <c r="C46" s="148">
        <v>24939</v>
      </c>
      <c r="D46" s="148">
        <v>26061</v>
      </c>
      <c r="E46" s="148">
        <v>26247</v>
      </c>
      <c r="F46" s="114">
        <f t="shared" si="0"/>
        <v>0.052447973054252375</v>
      </c>
      <c r="G46" s="150">
        <f t="shared" si="1"/>
        <v>1308</v>
      </c>
      <c r="H46" s="150">
        <f t="shared" si="2"/>
        <v>186</v>
      </c>
    </row>
    <row r="47" spans="1:8" ht="15">
      <c r="A47" s="94">
        <v>46</v>
      </c>
      <c r="B47" s="95" t="s">
        <v>138</v>
      </c>
      <c r="C47" s="148">
        <v>13000</v>
      </c>
      <c r="D47" s="148">
        <v>13807</v>
      </c>
      <c r="E47" s="148">
        <v>13891</v>
      </c>
      <c r="F47" s="114">
        <f t="shared" si="0"/>
        <v>0.06853846153846153</v>
      </c>
      <c r="G47" s="150">
        <f t="shared" si="1"/>
        <v>891</v>
      </c>
      <c r="H47" s="150">
        <f t="shared" si="2"/>
        <v>84</v>
      </c>
    </row>
    <row r="48" spans="1:8" ht="15">
      <c r="A48" s="94">
        <v>47</v>
      </c>
      <c r="B48" s="95" t="s">
        <v>139</v>
      </c>
      <c r="C48" s="148">
        <v>4819</v>
      </c>
      <c r="D48" s="148">
        <v>5000</v>
      </c>
      <c r="E48" s="148">
        <v>4995</v>
      </c>
      <c r="F48" s="114">
        <f t="shared" si="0"/>
        <v>0.036522100020751194</v>
      </c>
      <c r="G48" s="150">
        <f t="shared" si="1"/>
        <v>176</v>
      </c>
      <c r="H48" s="150">
        <f t="shared" si="2"/>
        <v>-5</v>
      </c>
    </row>
    <row r="49" spans="1:8" ht="15">
      <c r="A49" s="94">
        <v>48</v>
      </c>
      <c r="B49" s="95" t="s">
        <v>140</v>
      </c>
      <c r="C49" s="148">
        <v>31789</v>
      </c>
      <c r="D49" s="148">
        <v>34248</v>
      </c>
      <c r="E49" s="148">
        <v>33149</v>
      </c>
      <c r="F49" s="114">
        <f t="shared" si="0"/>
        <v>0.04278209443518198</v>
      </c>
      <c r="G49" s="150">
        <f t="shared" si="1"/>
        <v>1360</v>
      </c>
      <c r="H49" s="150">
        <f t="shared" si="2"/>
        <v>-1099</v>
      </c>
    </row>
    <row r="50" spans="1:8" ht="15">
      <c r="A50" s="94">
        <v>49</v>
      </c>
      <c r="B50" s="95" t="s">
        <v>141</v>
      </c>
      <c r="C50" s="148">
        <v>1932</v>
      </c>
      <c r="D50" s="148">
        <v>2075</v>
      </c>
      <c r="E50" s="148">
        <v>2054</v>
      </c>
      <c r="F50" s="114">
        <f t="shared" si="0"/>
        <v>0.06314699792960662</v>
      </c>
      <c r="G50" s="150">
        <f t="shared" si="1"/>
        <v>122</v>
      </c>
      <c r="H50" s="150">
        <f t="shared" si="2"/>
        <v>-21</v>
      </c>
    </row>
    <row r="51" spans="1:8" ht="15">
      <c r="A51" s="94">
        <v>50</v>
      </c>
      <c r="B51" s="95" t="s">
        <v>142</v>
      </c>
      <c r="C51" s="148">
        <v>5662</v>
      </c>
      <c r="D51" s="148">
        <v>5983</v>
      </c>
      <c r="E51" s="148">
        <v>5930</v>
      </c>
      <c r="F51" s="114">
        <f t="shared" si="0"/>
        <v>0.047333097845284354</v>
      </c>
      <c r="G51" s="150">
        <f t="shared" si="1"/>
        <v>268</v>
      </c>
      <c r="H51" s="150">
        <f t="shared" si="2"/>
        <v>-53</v>
      </c>
    </row>
    <row r="52" spans="1:8" ht="15">
      <c r="A52" s="94">
        <v>51</v>
      </c>
      <c r="B52" s="95" t="s">
        <v>143</v>
      </c>
      <c r="C52" s="148">
        <v>5300</v>
      </c>
      <c r="D52" s="148">
        <v>5548</v>
      </c>
      <c r="E52" s="148">
        <v>5549</v>
      </c>
      <c r="F52" s="114">
        <f t="shared" si="0"/>
        <v>0.0469811320754717</v>
      </c>
      <c r="G52" s="150">
        <f t="shared" si="1"/>
        <v>249</v>
      </c>
      <c r="H52" s="150">
        <f t="shared" si="2"/>
        <v>1</v>
      </c>
    </row>
    <row r="53" spans="1:8" ht="15">
      <c r="A53" s="94">
        <v>52</v>
      </c>
      <c r="B53" s="95" t="s">
        <v>144</v>
      </c>
      <c r="C53" s="148">
        <v>10994</v>
      </c>
      <c r="D53" s="148">
        <v>11236</v>
      </c>
      <c r="E53" s="148">
        <v>11349</v>
      </c>
      <c r="F53" s="114">
        <f t="shared" si="0"/>
        <v>0.03229034018555576</v>
      </c>
      <c r="G53" s="150">
        <f t="shared" si="1"/>
        <v>355</v>
      </c>
      <c r="H53" s="150">
        <f t="shared" si="2"/>
        <v>113</v>
      </c>
    </row>
    <row r="54" spans="1:8" ht="15">
      <c r="A54" s="94">
        <v>53</v>
      </c>
      <c r="B54" s="95" t="s">
        <v>145</v>
      </c>
      <c r="C54" s="148">
        <v>6021</v>
      </c>
      <c r="D54" s="148">
        <v>6162</v>
      </c>
      <c r="E54" s="148">
        <v>6212</v>
      </c>
      <c r="F54" s="114">
        <f t="shared" si="0"/>
        <v>0.03172230526490616</v>
      </c>
      <c r="G54" s="150">
        <f t="shared" si="1"/>
        <v>191</v>
      </c>
      <c r="H54" s="150">
        <f t="shared" si="2"/>
        <v>50</v>
      </c>
    </row>
    <row r="55" spans="1:8" ht="15">
      <c r="A55" s="94">
        <v>54</v>
      </c>
      <c r="B55" s="95" t="s">
        <v>146</v>
      </c>
      <c r="C55" s="148">
        <v>19937</v>
      </c>
      <c r="D55" s="148">
        <v>21212</v>
      </c>
      <c r="E55" s="148">
        <v>21315</v>
      </c>
      <c r="F55" s="114">
        <f t="shared" si="0"/>
        <v>0.06911772082058484</v>
      </c>
      <c r="G55" s="150">
        <f t="shared" si="1"/>
        <v>1378</v>
      </c>
      <c r="H55" s="150">
        <f t="shared" si="2"/>
        <v>103</v>
      </c>
    </row>
    <row r="56" spans="1:8" ht="15">
      <c r="A56" s="94">
        <v>55</v>
      </c>
      <c r="B56" s="95" t="s">
        <v>147</v>
      </c>
      <c r="C56" s="148">
        <v>22559</v>
      </c>
      <c r="D56" s="148">
        <v>23431</v>
      </c>
      <c r="E56" s="148">
        <v>23527</v>
      </c>
      <c r="F56" s="114">
        <f t="shared" si="0"/>
        <v>0.04290970344430161</v>
      </c>
      <c r="G56" s="150">
        <f t="shared" si="1"/>
        <v>968</v>
      </c>
      <c r="H56" s="150">
        <f t="shared" si="2"/>
        <v>96</v>
      </c>
    </row>
    <row r="57" spans="1:8" ht="15">
      <c r="A57" s="94">
        <v>56</v>
      </c>
      <c r="B57" s="95" t="s">
        <v>148</v>
      </c>
      <c r="C57" s="148">
        <v>1933</v>
      </c>
      <c r="D57" s="148">
        <v>1992</v>
      </c>
      <c r="E57" s="148">
        <v>2006</v>
      </c>
      <c r="F57" s="114">
        <f t="shared" si="0"/>
        <v>0.03776513191929643</v>
      </c>
      <c r="G57" s="150">
        <f t="shared" si="1"/>
        <v>73</v>
      </c>
      <c r="H57" s="150">
        <f t="shared" si="2"/>
        <v>14</v>
      </c>
    </row>
    <row r="58" spans="1:8" ht="15">
      <c r="A58" s="94">
        <v>57</v>
      </c>
      <c r="B58" s="95" t="s">
        <v>149</v>
      </c>
      <c r="C58" s="148">
        <v>3727</v>
      </c>
      <c r="D58" s="148">
        <v>3831</v>
      </c>
      <c r="E58" s="148">
        <v>3869</v>
      </c>
      <c r="F58" s="114">
        <f t="shared" si="0"/>
        <v>0.038100348806010195</v>
      </c>
      <c r="G58" s="150">
        <f t="shared" si="1"/>
        <v>142</v>
      </c>
      <c r="H58" s="150">
        <f t="shared" si="2"/>
        <v>38</v>
      </c>
    </row>
    <row r="59" spans="1:8" ht="15">
      <c r="A59" s="94">
        <v>58</v>
      </c>
      <c r="B59" s="95" t="s">
        <v>150</v>
      </c>
      <c r="C59" s="148">
        <v>8586</v>
      </c>
      <c r="D59" s="148">
        <v>9163</v>
      </c>
      <c r="E59" s="148">
        <v>9166</v>
      </c>
      <c r="F59" s="114">
        <f t="shared" si="0"/>
        <v>0.06755182855811787</v>
      </c>
      <c r="G59" s="150">
        <f t="shared" si="1"/>
        <v>580</v>
      </c>
      <c r="H59" s="150">
        <f t="shared" si="2"/>
        <v>3</v>
      </c>
    </row>
    <row r="60" spans="1:8" ht="15">
      <c r="A60" s="94">
        <v>59</v>
      </c>
      <c r="B60" s="95" t="s">
        <v>151</v>
      </c>
      <c r="C60" s="148">
        <v>20956</v>
      </c>
      <c r="D60" s="148">
        <v>21799</v>
      </c>
      <c r="E60" s="148">
        <v>21953</v>
      </c>
      <c r="F60" s="114">
        <f t="shared" si="0"/>
        <v>0.047575873258255394</v>
      </c>
      <c r="G60" s="150">
        <f t="shared" si="1"/>
        <v>997</v>
      </c>
      <c r="H60" s="150">
        <f t="shared" si="2"/>
        <v>154</v>
      </c>
    </row>
    <row r="61" spans="1:8" ht="15">
      <c r="A61" s="94">
        <v>60</v>
      </c>
      <c r="B61" s="95" t="s">
        <v>152</v>
      </c>
      <c r="C61" s="148">
        <v>7584</v>
      </c>
      <c r="D61" s="148">
        <v>7838</v>
      </c>
      <c r="E61" s="148">
        <v>7812</v>
      </c>
      <c r="F61" s="114">
        <f t="shared" si="0"/>
        <v>0.030063291139240507</v>
      </c>
      <c r="G61" s="150">
        <f t="shared" si="1"/>
        <v>228</v>
      </c>
      <c r="H61" s="150">
        <f t="shared" si="2"/>
        <v>-26</v>
      </c>
    </row>
    <row r="62" spans="1:8" ht="15">
      <c r="A62" s="94">
        <v>61</v>
      </c>
      <c r="B62" s="95" t="s">
        <v>153</v>
      </c>
      <c r="C62" s="148">
        <v>16000</v>
      </c>
      <c r="D62" s="148">
        <v>16230</v>
      </c>
      <c r="E62" s="148">
        <v>16313</v>
      </c>
      <c r="F62" s="114">
        <f t="shared" si="0"/>
        <v>0.0195625</v>
      </c>
      <c r="G62" s="150">
        <f t="shared" si="1"/>
        <v>313</v>
      </c>
      <c r="H62" s="150">
        <f t="shared" si="2"/>
        <v>83</v>
      </c>
    </row>
    <row r="63" spans="1:8" ht="15">
      <c r="A63" s="94">
        <v>62</v>
      </c>
      <c r="B63" s="95" t="s">
        <v>154</v>
      </c>
      <c r="C63" s="148">
        <v>1108</v>
      </c>
      <c r="D63" s="148">
        <v>1227</v>
      </c>
      <c r="E63" s="148">
        <v>1213</v>
      </c>
      <c r="F63" s="114">
        <f t="shared" si="0"/>
        <v>0.09476534296028881</v>
      </c>
      <c r="G63" s="150">
        <f t="shared" si="1"/>
        <v>105</v>
      </c>
      <c r="H63" s="150">
        <f t="shared" si="2"/>
        <v>-14</v>
      </c>
    </row>
    <row r="64" spans="1:8" ht="15">
      <c r="A64" s="94">
        <v>63</v>
      </c>
      <c r="B64" s="95" t="s">
        <v>155</v>
      </c>
      <c r="C64" s="148">
        <v>10655</v>
      </c>
      <c r="D64" s="148">
        <v>11489</v>
      </c>
      <c r="E64" s="148">
        <v>11628</v>
      </c>
      <c r="F64" s="114">
        <f t="shared" si="0"/>
        <v>0.09131862975129047</v>
      </c>
      <c r="G64" s="150">
        <f t="shared" si="1"/>
        <v>973</v>
      </c>
      <c r="H64" s="150">
        <f t="shared" si="2"/>
        <v>139</v>
      </c>
    </row>
    <row r="65" spans="1:8" ht="15">
      <c r="A65" s="94">
        <v>64</v>
      </c>
      <c r="B65" s="95" t="s">
        <v>156</v>
      </c>
      <c r="C65" s="148">
        <v>8007</v>
      </c>
      <c r="D65" s="148">
        <v>8207</v>
      </c>
      <c r="E65" s="148">
        <v>8238</v>
      </c>
      <c r="F65" s="114">
        <f t="shared" si="0"/>
        <v>0.028849756463094792</v>
      </c>
      <c r="G65" s="150">
        <f t="shared" si="1"/>
        <v>231</v>
      </c>
      <c r="H65" s="150">
        <f t="shared" si="2"/>
        <v>31</v>
      </c>
    </row>
    <row r="66" spans="1:8" ht="15">
      <c r="A66" s="94">
        <v>65</v>
      </c>
      <c r="B66" s="95" t="s">
        <v>157</v>
      </c>
      <c r="C66" s="148">
        <v>6451</v>
      </c>
      <c r="D66" s="148">
        <v>6892</v>
      </c>
      <c r="E66" s="148">
        <v>6946</v>
      </c>
      <c r="F66" s="114">
        <f t="shared" si="0"/>
        <v>0.07673228956750891</v>
      </c>
      <c r="G66" s="150">
        <f t="shared" si="1"/>
        <v>495</v>
      </c>
      <c r="H66" s="150">
        <f t="shared" si="2"/>
        <v>54</v>
      </c>
    </row>
    <row r="67" spans="1:8" ht="15">
      <c r="A67" s="94">
        <v>66</v>
      </c>
      <c r="B67" s="95" t="s">
        <v>158</v>
      </c>
      <c r="C67" s="148">
        <v>5276</v>
      </c>
      <c r="D67" s="148">
        <v>5541</v>
      </c>
      <c r="E67" s="148">
        <v>5579</v>
      </c>
      <c r="F67" s="114">
        <f aca="true" t="shared" si="3" ref="F67:F83">(E67-C67)/C67</f>
        <v>0.05742987111448067</v>
      </c>
      <c r="G67" s="150">
        <f aca="true" t="shared" si="4" ref="G67:G83">E67-C67</f>
        <v>303</v>
      </c>
      <c r="H67" s="150">
        <f aca="true" t="shared" si="5" ref="H67:H83">E67-D67</f>
        <v>38</v>
      </c>
    </row>
    <row r="68" spans="1:8" ht="15">
      <c r="A68" s="94">
        <v>67</v>
      </c>
      <c r="B68" s="95" t="s">
        <v>159</v>
      </c>
      <c r="C68" s="148">
        <v>10523</v>
      </c>
      <c r="D68" s="148">
        <v>10712</v>
      </c>
      <c r="E68" s="148">
        <v>10787</v>
      </c>
      <c r="F68" s="114">
        <f t="shared" si="3"/>
        <v>0.025087902689347144</v>
      </c>
      <c r="G68" s="150">
        <f t="shared" si="4"/>
        <v>264</v>
      </c>
      <c r="H68" s="150">
        <f t="shared" si="5"/>
        <v>75</v>
      </c>
    </row>
    <row r="69" spans="1:8" ht="15">
      <c r="A69" s="94">
        <v>68</v>
      </c>
      <c r="B69" s="95" t="s">
        <v>160</v>
      </c>
      <c r="C69" s="148">
        <v>5803</v>
      </c>
      <c r="D69" s="148">
        <v>6307</v>
      </c>
      <c r="E69" s="148">
        <v>6341</v>
      </c>
      <c r="F69" s="114">
        <f t="shared" si="3"/>
        <v>0.09271066689643288</v>
      </c>
      <c r="G69" s="150">
        <f t="shared" si="4"/>
        <v>538</v>
      </c>
      <c r="H69" s="150">
        <f t="shared" si="5"/>
        <v>34</v>
      </c>
    </row>
    <row r="70" spans="1:8" ht="15">
      <c r="A70" s="94">
        <v>69</v>
      </c>
      <c r="B70" s="95" t="s">
        <v>161</v>
      </c>
      <c r="C70" s="148">
        <v>1071</v>
      </c>
      <c r="D70" s="148">
        <v>1138</v>
      </c>
      <c r="E70" s="148">
        <v>1105</v>
      </c>
      <c r="F70" s="114">
        <f t="shared" si="3"/>
        <v>0.031746031746031744</v>
      </c>
      <c r="G70" s="150">
        <f t="shared" si="4"/>
        <v>34</v>
      </c>
      <c r="H70" s="150">
        <f t="shared" si="5"/>
        <v>-33</v>
      </c>
    </row>
    <row r="71" spans="1:8" ht="15">
      <c r="A71" s="94">
        <v>70</v>
      </c>
      <c r="B71" s="95" t="s">
        <v>162</v>
      </c>
      <c r="C71" s="148">
        <v>3909</v>
      </c>
      <c r="D71" s="148">
        <v>4114</v>
      </c>
      <c r="E71" s="148">
        <v>4103</v>
      </c>
      <c r="F71" s="114">
        <f t="shared" si="3"/>
        <v>0.04962906114095677</v>
      </c>
      <c r="G71" s="150">
        <f t="shared" si="4"/>
        <v>194</v>
      </c>
      <c r="H71" s="150">
        <f t="shared" si="5"/>
        <v>-11</v>
      </c>
    </row>
    <row r="72" spans="1:8" ht="15">
      <c r="A72" s="94">
        <v>71</v>
      </c>
      <c r="B72" s="95" t="s">
        <v>163</v>
      </c>
      <c r="C72" s="148">
        <v>4423</v>
      </c>
      <c r="D72" s="148">
        <v>4629</v>
      </c>
      <c r="E72" s="148">
        <v>4624</v>
      </c>
      <c r="F72" s="114">
        <f t="shared" si="3"/>
        <v>0.045444268595975584</v>
      </c>
      <c r="G72" s="150">
        <f t="shared" si="4"/>
        <v>201</v>
      </c>
      <c r="H72" s="150">
        <f t="shared" si="5"/>
        <v>-5</v>
      </c>
    </row>
    <row r="73" spans="1:8" ht="15">
      <c r="A73" s="94">
        <v>72</v>
      </c>
      <c r="B73" s="95" t="s">
        <v>164</v>
      </c>
      <c r="C73" s="148">
        <v>3406</v>
      </c>
      <c r="D73" s="148">
        <v>3509</v>
      </c>
      <c r="E73" s="148">
        <v>3517</v>
      </c>
      <c r="F73" s="114">
        <f t="shared" si="3"/>
        <v>0.03258954785672343</v>
      </c>
      <c r="G73" s="150">
        <f t="shared" si="4"/>
        <v>111</v>
      </c>
      <c r="H73" s="150">
        <f t="shared" si="5"/>
        <v>8</v>
      </c>
    </row>
    <row r="74" spans="1:8" ht="15">
      <c r="A74" s="94">
        <v>73</v>
      </c>
      <c r="B74" s="95" t="s">
        <v>165</v>
      </c>
      <c r="C74" s="148">
        <v>1935</v>
      </c>
      <c r="D74" s="148">
        <v>2048</v>
      </c>
      <c r="E74" s="148">
        <v>1849</v>
      </c>
      <c r="F74" s="114">
        <f t="shared" si="3"/>
        <v>-0.044444444444444446</v>
      </c>
      <c r="G74" s="150">
        <f t="shared" si="4"/>
        <v>-86</v>
      </c>
      <c r="H74" s="150">
        <f t="shared" si="5"/>
        <v>-199</v>
      </c>
    </row>
    <row r="75" spans="1:8" ht="15">
      <c r="A75" s="94">
        <v>74</v>
      </c>
      <c r="B75" s="95" t="s">
        <v>166</v>
      </c>
      <c r="C75" s="148">
        <v>3872</v>
      </c>
      <c r="D75" s="148">
        <v>4069</v>
      </c>
      <c r="E75" s="148">
        <v>4050</v>
      </c>
      <c r="F75" s="114">
        <f t="shared" si="3"/>
        <v>0.04597107438016529</v>
      </c>
      <c r="G75" s="150">
        <f t="shared" si="4"/>
        <v>178</v>
      </c>
      <c r="H75" s="150">
        <f t="shared" si="5"/>
        <v>-19</v>
      </c>
    </row>
    <row r="76" spans="1:8" ht="15">
      <c r="A76" s="94">
        <v>75</v>
      </c>
      <c r="B76" s="95" t="s">
        <v>167</v>
      </c>
      <c r="C76" s="148">
        <v>1138</v>
      </c>
      <c r="D76" s="148">
        <v>1195</v>
      </c>
      <c r="E76" s="148">
        <v>1205</v>
      </c>
      <c r="F76" s="114">
        <f t="shared" si="3"/>
        <v>0.058875219683655534</v>
      </c>
      <c r="G76" s="150">
        <f t="shared" si="4"/>
        <v>67</v>
      </c>
      <c r="H76" s="150">
        <f t="shared" si="5"/>
        <v>10</v>
      </c>
    </row>
    <row r="77" spans="1:8" ht="15">
      <c r="A77" s="94">
        <v>76</v>
      </c>
      <c r="B77" s="95" t="s">
        <v>168</v>
      </c>
      <c r="C77" s="148">
        <v>1699</v>
      </c>
      <c r="D77" s="148">
        <v>1691</v>
      </c>
      <c r="E77" s="148">
        <v>1707</v>
      </c>
      <c r="F77" s="114">
        <f t="shared" si="3"/>
        <v>0.004708652148322542</v>
      </c>
      <c r="G77" s="150">
        <f t="shared" si="4"/>
        <v>8</v>
      </c>
      <c r="H77" s="150">
        <f t="shared" si="5"/>
        <v>16</v>
      </c>
    </row>
    <row r="78" spans="1:8" ht="15">
      <c r="A78" s="94">
        <v>77</v>
      </c>
      <c r="B78" s="95" t="s">
        <v>169</v>
      </c>
      <c r="C78" s="148">
        <v>6028</v>
      </c>
      <c r="D78" s="148">
        <v>6507</v>
      </c>
      <c r="E78" s="148">
        <v>6536</v>
      </c>
      <c r="F78" s="114">
        <f t="shared" si="3"/>
        <v>0.08427339084273391</v>
      </c>
      <c r="G78" s="150">
        <f t="shared" si="4"/>
        <v>508</v>
      </c>
      <c r="H78" s="150">
        <f t="shared" si="5"/>
        <v>29</v>
      </c>
    </row>
    <row r="79" spans="1:8" ht="15">
      <c r="A79" s="94">
        <v>78</v>
      </c>
      <c r="B79" s="95" t="s">
        <v>170</v>
      </c>
      <c r="C79" s="148">
        <v>4995</v>
      </c>
      <c r="D79" s="148">
        <v>5187</v>
      </c>
      <c r="E79" s="148">
        <v>5184</v>
      </c>
      <c r="F79" s="114">
        <f t="shared" si="3"/>
        <v>0.03783783783783784</v>
      </c>
      <c r="G79" s="150">
        <f t="shared" si="4"/>
        <v>189</v>
      </c>
      <c r="H79" s="150">
        <f t="shared" si="5"/>
        <v>-3</v>
      </c>
    </row>
    <row r="80" spans="1:8" ht="15">
      <c r="A80" s="94">
        <v>79</v>
      </c>
      <c r="B80" s="95" t="s">
        <v>171</v>
      </c>
      <c r="C80" s="148">
        <v>1494</v>
      </c>
      <c r="D80" s="148">
        <v>1528</v>
      </c>
      <c r="E80" s="148">
        <v>1538</v>
      </c>
      <c r="F80" s="114">
        <f t="shared" si="3"/>
        <v>0.029451137884872823</v>
      </c>
      <c r="G80" s="150">
        <f t="shared" si="4"/>
        <v>44</v>
      </c>
      <c r="H80" s="150">
        <f t="shared" si="5"/>
        <v>10</v>
      </c>
    </row>
    <row r="81" spans="1:8" ht="15">
      <c r="A81" s="94">
        <v>80</v>
      </c>
      <c r="B81" s="95" t="s">
        <v>172</v>
      </c>
      <c r="C81" s="148">
        <v>5783</v>
      </c>
      <c r="D81" s="148">
        <v>6077</v>
      </c>
      <c r="E81" s="148">
        <v>6140</v>
      </c>
      <c r="F81" s="114">
        <f t="shared" si="3"/>
        <v>0.06173266470689953</v>
      </c>
      <c r="G81" s="150">
        <f t="shared" si="4"/>
        <v>357</v>
      </c>
      <c r="H81" s="150">
        <f t="shared" si="5"/>
        <v>63</v>
      </c>
    </row>
    <row r="82" spans="1:8" ht="15" thickBot="1">
      <c r="A82" s="94">
        <v>81</v>
      </c>
      <c r="B82" s="95" t="s">
        <v>173</v>
      </c>
      <c r="C82" s="148">
        <v>6767</v>
      </c>
      <c r="D82" s="148">
        <v>7206</v>
      </c>
      <c r="E82" s="148">
        <v>7271</v>
      </c>
      <c r="F82" s="114">
        <f t="shared" si="3"/>
        <v>0.07447908970001478</v>
      </c>
      <c r="G82" s="150">
        <f t="shared" si="4"/>
        <v>504</v>
      </c>
      <c r="H82" s="150">
        <f t="shared" si="5"/>
        <v>65</v>
      </c>
    </row>
    <row r="83" spans="1:8" ht="15" thickBot="1">
      <c r="A83" s="156" t="s">
        <v>174</v>
      </c>
      <c r="B83" s="157"/>
      <c r="C83" s="151">
        <v>1669893</v>
      </c>
      <c r="D83" s="151">
        <v>1728832</v>
      </c>
      <c r="E83" s="151">
        <v>1732136</v>
      </c>
      <c r="F83" s="116">
        <f t="shared" si="3"/>
        <v>0.037273645676699045</v>
      </c>
      <c r="G83" s="152">
        <f t="shared" si="4"/>
        <v>62243</v>
      </c>
      <c r="H83" s="152">
        <f t="shared" si="5"/>
        <v>3304</v>
      </c>
    </row>
  </sheetData>
  <mergeCells count="1">
    <mergeCell ref="A83:B83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H91"/>
  <sheetViews>
    <sheetView workbookViewId="0" topLeftCell="C1">
      <selection activeCell="B92" sqref="B92"/>
    </sheetView>
  </sheetViews>
  <sheetFormatPr defaultColWidth="9.140625" defaultRowHeight="15"/>
  <cols>
    <col min="2" max="2" width="34.57421875" style="0" customWidth="1"/>
    <col min="3" max="3" width="10.421875" style="0" customWidth="1"/>
    <col min="4" max="4" width="10.57421875" style="0" customWidth="1"/>
    <col min="5" max="5" width="11.421875" style="0" customWidth="1"/>
    <col min="6" max="6" width="24.421875" style="0" customWidth="1"/>
    <col min="7" max="7" width="23.57421875" style="0" customWidth="1"/>
    <col min="8" max="8" width="30.8515625" style="0" customWidth="1"/>
  </cols>
  <sheetData>
    <row r="1" spans="1:8" ht="29.5" thickBot="1">
      <c r="A1" s="16" t="s">
        <v>1</v>
      </c>
      <c r="B1" s="7" t="s">
        <v>91</v>
      </c>
      <c r="C1" s="33">
        <v>41944</v>
      </c>
      <c r="D1" s="33">
        <v>42278</v>
      </c>
      <c r="E1" s="33">
        <v>42309</v>
      </c>
      <c r="F1" s="1" t="s">
        <v>320</v>
      </c>
      <c r="G1" s="1" t="s">
        <v>321</v>
      </c>
      <c r="H1" s="2" t="s">
        <v>322</v>
      </c>
    </row>
    <row r="2" spans="1:8" ht="15">
      <c r="A2" s="83">
        <v>1</v>
      </c>
      <c r="B2" s="84" t="s">
        <v>2</v>
      </c>
      <c r="C2" s="147">
        <v>14901</v>
      </c>
      <c r="D2" s="147">
        <v>16432</v>
      </c>
      <c r="E2" s="147">
        <v>16372</v>
      </c>
      <c r="F2" s="113">
        <f>(E2-C2)/C2</f>
        <v>0.09871820683175626</v>
      </c>
      <c r="G2" s="149">
        <f>E2-C2</f>
        <v>1471</v>
      </c>
      <c r="H2" s="149">
        <f>E2-D2</f>
        <v>-60</v>
      </c>
    </row>
    <row r="3" spans="1:8" ht="15">
      <c r="A3" s="85">
        <v>2</v>
      </c>
      <c r="B3" s="86" t="s">
        <v>3</v>
      </c>
      <c r="C3" s="148">
        <v>2819</v>
      </c>
      <c r="D3" s="148">
        <v>3441</v>
      </c>
      <c r="E3" s="148">
        <v>3552</v>
      </c>
      <c r="F3" s="114">
        <f aca="true" t="shared" si="0" ref="F3:F66">(E3-C3)/C3</f>
        <v>0.2600212841433132</v>
      </c>
      <c r="G3" s="150">
        <f aca="true" t="shared" si="1" ref="G3:G66">E3-C3</f>
        <v>733</v>
      </c>
      <c r="H3" s="150">
        <f aca="true" t="shared" si="2" ref="H3:H66">E3-D3</f>
        <v>111</v>
      </c>
    </row>
    <row r="4" spans="1:8" ht="15">
      <c r="A4" s="85">
        <v>3</v>
      </c>
      <c r="B4" s="86" t="s">
        <v>4</v>
      </c>
      <c r="C4" s="148">
        <v>1164</v>
      </c>
      <c r="D4" s="148">
        <v>1175</v>
      </c>
      <c r="E4" s="148">
        <v>1175</v>
      </c>
      <c r="F4" s="114">
        <f t="shared" si="0"/>
        <v>0.009450171821305841</v>
      </c>
      <c r="G4" s="150">
        <f t="shared" si="1"/>
        <v>11</v>
      </c>
      <c r="H4" s="150">
        <f t="shared" si="2"/>
        <v>0</v>
      </c>
    </row>
    <row r="5" spans="1:8" ht="15">
      <c r="A5" s="85">
        <v>5</v>
      </c>
      <c r="B5" s="86" t="s">
        <v>5</v>
      </c>
      <c r="C5" s="148">
        <v>699</v>
      </c>
      <c r="D5" s="148">
        <v>638</v>
      </c>
      <c r="E5" s="148">
        <v>630</v>
      </c>
      <c r="F5" s="114">
        <f t="shared" si="0"/>
        <v>-0.09871244635193133</v>
      </c>
      <c r="G5" s="150">
        <f t="shared" si="1"/>
        <v>-69</v>
      </c>
      <c r="H5" s="150">
        <f t="shared" si="2"/>
        <v>-8</v>
      </c>
    </row>
    <row r="6" spans="1:8" ht="15">
      <c r="A6" s="85">
        <v>6</v>
      </c>
      <c r="B6" s="86" t="s">
        <v>6</v>
      </c>
      <c r="C6" s="148">
        <v>51</v>
      </c>
      <c r="D6" s="148">
        <v>49</v>
      </c>
      <c r="E6" s="148">
        <v>49</v>
      </c>
      <c r="F6" s="114">
        <f t="shared" si="0"/>
        <v>-0.0392156862745098</v>
      </c>
      <c r="G6" s="150">
        <f t="shared" si="1"/>
        <v>-2</v>
      </c>
      <c r="H6" s="150">
        <f t="shared" si="2"/>
        <v>0</v>
      </c>
    </row>
    <row r="7" spans="1:8" ht="15">
      <c r="A7" s="85">
        <v>7</v>
      </c>
      <c r="B7" s="86" t="s">
        <v>7</v>
      </c>
      <c r="C7" s="148">
        <v>934</v>
      </c>
      <c r="D7" s="148">
        <v>929</v>
      </c>
      <c r="E7" s="148">
        <v>920</v>
      </c>
      <c r="F7" s="114">
        <f t="shared" si="0"/>
        <v>-0.014989293361884369</v>
      </c>
      <c r="G7" s="150">
        <f t="shared" si="1"/>
        <v>-14</v>
      </c>
      <c r="H7" s="150">
        <f t="shared" si="2"/>
        <v>-9</v>
      </c>
    </row>
    <row r="8" spans="1:8" ht="15">
      <c r="A8" s="85">
        <v>8</v>
      </c>
      <c r="B8" s="86" t="s">
        <v>8</v>
      </c>
      <c r="C8" s="148">
        <v>4561</v>
      </c>
      <c r="D8" s="148">
        <v>4729</v>
      </c>
      <c r="E8" s="148">
        <v>4737</v>
      </c>
      <c r="F8" s="114">
        <f t="shared" si="0"/>
        <v>0.03858802894102171</v>
      </c>
      <c r="G8" s="150">
        <f t="shared" si="1"/>
        <v>176</v>
      </c>
      <c r="H8" s="150">
        <f t="shared" si="2"/>
        <v>8</v>
      </c>
    </row>
    <row r="9" spans="1:8" ht="15">
      <c r="A9" s="85">
        <v>9</v>
      </c>
      <c r="B9" s="86" t="s">
        <v>9</v>
      </c>
      <c r="C9" s="148">
        <v>479</v>
      </c>
      <c r="D9" s="148">
        <v>456</v>
      </c>
      <c r="E9" s="148">
        <v>467</v>
      </c>
      <c r="F9" s="114">
        <f t="shared" si="0"/>
        <v>-0.025052192066805846</v>
      </c>
      <c r="G9" s="150">
        <f t="shared" si="1"/>
        <v>-12</v>
      </c>
      <c r="H9" s="150">
        <f t="shared" si="2"/>
        <v>11</v>
      </c>
    </row>
    <row r="10" spans="1:8" ht="15">
      <c r="A10" s="87">
        <v>10</v>
      </c>
      <c r="B10" s="86" t="s">
        <v>10</v>
      </c>
      <c r="C10" s="148">
        <v>41335</v>
      </c>
      <c r="D10" s="148">
        <v>41580</v>
      </c>
      <c r="E10" s="148">
        <v>41767</v>
      </c>
      <c r="F10" s="114">
        <f t="shared" si="0"/>
        <v>0.010451191484214346</v>
      </c>
      <c r="G10" s="150">
        <f t="shared" si="1"/>
        <v>432</v>
      </c>
      <c r="H10" s="150">
        <f t="shared" si="2"/>
        <v>187</v>
      </c>
    </row>
    <row r="11" spans="1:8" ht="15">
      <c r="A11" s="87">
        <v>11</v>
      </c>
      <c r="B11" s="86" t="s">
        <v>11</v>
      </c>
      <c r="C11" s="148">
        <v>637</v>
      </c>
      <c r="D11" s="148">
        <v>633</v>
      </c>
      <c r="E11" s="148">
        <v>643</v>
      </c>
      <c r="F11" s="114">
        <f t="shared" si="0"/>
        <v>0.009419152276295133</v>
      </c>
      <c r="G11" s="150">
        <f t="shared" si="1"/>
        <v>6</v>
      </c>
      <c r="H11" s="150">
        <f t="shared" si="2"/>
        <v>10</v>
      </c>
    </row>
    <row r="12" spans="1:8" ht="15">
      <c r="A12" s="87">
        <v>12</v>
      </c>
      <c r="B12" s="86" t="s">
        <v>12</v>
      </c>
      <c r="C12" s="148">
        <v>39</v>
      </c>
      <c r="D12" s="148">
        <v>39</v>
      </c>
      <c r="E12" s="148">
        <v>40</v>
      </c>
      <c r="F12" s="114">
        <f t="shared" si="0"/>
        <v>0.02564102564102564</v>
      </c>
      <c r="G12" s="150">
        <f t="shared" si="1"/>
        <v>1</v>
      </c>
      <c r="H12" s="150">
        <f t="shared" si="2"/>
        <v>1</v>
      </c>
    </row>
    <row r="13" spans="1:8" ht="15">
      <c r="A13" s="87">
        <v>13</v>
      </c>
      <c r="B13" s="86" t="s">
        <v>13</v>
      </c>
      <c r="C13" s="148">
        <v>17201</v>
      </c>
      <c r="D13" s="148">
        <v>16736</v>
      </c>
      <c r="E13" s="148">
        <v>16749</v>
      </c>
      <c r="F13" s="114">
        <f t="shared" si="0"/>
        <v>-0.026277542003371897</v>
      </c>
      <c r="G13" s="150">
        <f t="shared" si="1"/>
        <v>-452</v>
      </c>
      <c r="H13" s="150">
        <f t="shared" si="2"/>
        <v>13</v>
      </c>
    </row>
    <row r="14" spans="1:8" ht="15">
      <c r="A14" s="87">
        <v>14</v>
      </c>
      <c r="B14" s="86" t="s">
        <v>14</v>
      </c>
      <c r="C14" s="148">
        <v>34745</v>
      </c>
      <c r="D14" s="148">
        <v>33140</v>
      </c>
      <c r="E14" s="148">
        <v>33180</v>
      </c>
      <c r="F14" s="114">
        <f t="shared" si="0"/>
        <v>-0.04504245215138869</v>
      </c>
      <c r="G14" s="150">
        <f t="shared" si="1"/>
        <v>-1565</v>
      </c>
      <c r="H14" s="150">
        <f t="shared" si="2"/>
        <v>40</v>
      </c>
    </row>
    <row r="15" spans="1:8" ht="15">
      <c r="A15" s="87">
        <v>15</v>
      </c>
      <c r="B15" s="86" t="s">
        <v>15</v>
      </c>
      <c r="C15" s="148">
        <v>6750</v>
      </c>
      <c r="D15" s="148">
        <v>6558</v>
      </c>
      <c r="E15" s="148">
        <v>6583</v>
      </c>
      <c r="F15" s="114">
        <f t="shared" si="0"/>
        <v>-0.02474074074074074</v>
      </c>
      <c r="G15" s="150">
        <f t="shared" si="1"/>
        <v>-167</v>
      </c>
      <c r="H15" s="150">
        <f t="shared" si="2"/>
        <v>25</v>
      </c>
    </row>
    <row r="16" spans="1:8" ht="15">
      <c r="A16" s="87">
        <v>16</v>
      </c>
      <c r="B16" s="86" t="s">
        <v>16</v>
      </c>
      <c r="C16" s="148">
        <v>10784</v>
      </c>
      <c r="D16" s="148">
        <v>10673</v>
      </c>
      <c r="E16" s="148">
        <v>10674</v>
      </c>
      <c r="F16" s="114">
        <f t="shared" si="0"/>
        <v>-0.010200296735905045</v>
      </c>
      <c r="G16" s="150">
        <f t="shared" si="1"/>
        <v>-110</v>
      </c>
      <c r="H16" s="150">
        <f t="shared" si="2"/>
        <v>1</v>
      </c>
    </row>
    <row r="17" spans="1:8" ht="15">
      <c r="A17" s="87">
        <v>17</v>
      </c>
      <c r="B17" s="86" t="s">
        <v>17</v>
      </c>
      <c r="C17" s="148">
        <v>2214</v>
      </c>
      <c r="D17" s="148">
        <v>2335</v>
      </c>
      <c r="E17" s="148">
        <v>2358</v>
      </c>
      <c r="F17" s="114">
        <f t="shared" si="0"/>
        <v>0.06504065040650407</v>
      </c>
      <c r="G17" s="150">
        <f t="shared" si="1"/>
        <v>144</v>
      </c>
      <c r="H17" s="150">
        <f t="shared" si="2"/>
        <v>23</v>
      </c>
    </row>
    <row r="18" spans="1:8" ht="15">
      <c r="A18" s="87">
        <v>18</v>
      </c>
      <c r="B18" s="86" t="s">
        <v>18</v>
      </c>
      <c r="C18" s="148">
        <v>8829</v>
      </c>
      <c r="D18" s="148">
        <v>8339</v>
      </c>
      <c r="E18" s="148">
        <v>8324</v>
      </c>
      <c r="F18" s="114">
        <f t="shared" si="0"/>
        <v>-0.057197870653528146</v>
      </c>
      <c r="G18" s="150">
        <f t="shared" si="1"/>
        <v>-505</v>
      </c>
      <c r="H18" s="150">
        <f t="shared" si="2"/>
        <v>-15</v>
      </c>
    </row>
    <row r="19" spans="1:8" ht="15">
      <c r="A19" s="87">
        <v>19</v>
      </c>
      <c r="B19" s="86" t="s">
        <v>19</v>
      </c>
      <c r="C19" s="148">
        <v>311</v>
      </c>
      <c r="D19" s="148">
        <v>305</v>
      </c>
      <c r="E19" s="148">
        <v>304</v>
      </c>
      <c r="F19" s="114">
        <f t="shared" si="0"/>
        <v>-0.022508038585209004</v>
      </c>
      <c r="G19" s="150">
        <f t="shared" si="1"/>
        <v>-7</v>
      </c>
      <c r="H19" s="150">
        <f t="shared" si="2"/>
        <v>-1</v>
      </c>
    </row>
    <row r="20" spans="1:8" ht="15">
      <c r="A20" s="87">
        <v>20</v>
      </c>
      <c r="B20" s="86" t="s">
        <v>20</v>
      </c>
      <c r="C20" s="148">
        <v>4272</v>
      </c>
      <c r="D20" s="148">
        <v>4322</v>
      </c>
      <c r="E20" s="148">
        <v>4354</v>
      </c>
      <c r="F20" s="114">
        <f t="shared" si="0"/>
        <v>0.019194756554307114</v>
      </c>
      <c r="G20" s="150">
        <f t="shared" si="1"/>
        <v>82</v>
      </c>
      <c r="H20" s="150">
        <f t="shared" si="2"/>
        <v>32</v>
      </c>
    </row>
    <row r="21" spans="1:8" ht="15">
      <c r="A21" s="87">
        <v>21</v>
      </c>
      <c r="B21" s="86" t="s">
        <v>21</v>
      </c>
      <c r="C21" s="148">
        <v>276</v>
      </c>
      <c r="D21" s="148">
        <v>312</v>
      </c>
      <c r="E21" s="148">
        <v>317</v>
      </c>
      <c r="F21" s="114">
        <f t="shared" si="0"/>
        <v>0.14855072463768115</v>
      </c>
      <c r="G21" s="150">
        <f t="shared" si="1"/>
        <v>41</v>
      </c>
      <c r="H21" s="150">
        <f t="shared" si="2"/>
        <v>5</v>
      </c>
    </row>
    <row r="22" spans="1:8" ht="15">
      <c r="A22" s="87">
        <v>22</v>
      </c>
      <c r="B22" s="86" t="s">
        <v>22</v>
      </c>
      <c r="C22" s="148">
        <v>12374</v>
      </c>
      <c r="D22" s="148">
        <v>12608</v>
      </c>
      <c r="E22" s="148">
        <v>12658</v>
      </c>
      <c r="F22" s="114">
        <f t="shared" si="0"/>
        <v>0.022951349604008405</v>
      </c>
      <c r="G22" s="150">
        <f t="shared" si="1"/>
        <v>284</v>
      </c>
      <c r="H22" s="150">
        <f t="shared" si="2"/>
        <v>50</v>
      </c>
    </row>
    <row r="23" spans="1:8" ht="15">
      <c r="A23" s="87">
        <v>23</v>
      </c>
      <c r="B23" s="86" t="s">
        <v>23</v>
      </c>
      <c r="C23" s="148">
        <v>13434</v>
      </c>
      <c r="D23" s="148">
        <v>13707</v>
      </c>
      <c r="E23" s="148">
        <v>13721</v>
      </c>
      <c r="F23" s="114">
        <f t="shared" si="0"/>
        <v>0.02136370403453923</v>
      </c>
      <c r="G23" s="150">
        <f t="shared" si="1"/>
        <v>287</v>
      </c>
      <c r="H23" s="150">
        <f t="shared" si="2"/>
        <v>14</v>
      </c>
    </row>
    <row r="24" spans="1:8" ht="15">
      <c r="A24" s="87">
        <v>24</v>
      </c>
      <c r="B24" s="86" t="s">
        <v>24</v>
      </c>
      <c r="C24" s="148">
        <v>7747</v>
      </c>
      <c r="D24" s="148">
        <v>7525</v>
      </c>
      <c r="E24" s="148">
        <v>7549</v>
      </c>
      <c r="F24" s="114">
        <f t="shared" si="0"/>
        <v>-0.02555828062475797</v>
      </c>
      <c r="G24" s="150">
        <f t="shared" si="1"/>
        <v>-198</v>
      </c>
      <c r="H24" s="150">
        <f t="shared" si="2"/>
        <v>24</v>
      </c>
    </row>
    <row r="25" spans="1:8" ht="15">
      <c r="A25" s="87">
        <v>25</v>
      </c>
      <c r="B25" s="86" t="s">
        <v>25</v>
      </c>
      <c r="C25" s="148">
        <v>34856</v>
      </c>
      <c r="D25" s="148">
        <v>35106</v>
      </c>
      <c r="E25" s="148">
        <v>35206</v>
      </c>
      <c r="F25" s="114">
        <f t="shared" si="0"/>
        <v>0.01004131282992885</v>
      </c>
      <c r="G25" s="150">
        <f t="shared" si="1"/>
        <v>350</v>
      </c>
      <c r="H25" s="150">
        <f t="shared" si="2"/>
        <v>100</v>
      </c>
    </row>
    <row r="26" spans="1:8" ht="15">
      <c r="A26" s="87">
        <v>26</v>
      </c>
      <c r="B26" s="86" t="s">
        <v>26</v>
      </c>
      <c r="C26" s="148">
        <v>1655</v>
      </c>
      <c r="D26" s="148">
        <v>1629</v>
      </c>
      <c r="E26" s="148">
        <v>1638</v>
      </c>
      <c r="F26" s="114">
        <f t="shared" si="0"/>
        <v>-0.01027190332326284</v>
      </c>
      <c r="G26" s="150">
        <f t="shared" si="1"/>
        <v>-17</v>
      </c>
      <c r="H26" s="150">
        <f t="shared" si="2"/>
        <v>9</v>
      </c>
    </row>
    <row r="27" spans="1:8" ht="15">
      <c r="A27" s="87">
        <v>27</v>
      </c>
      <c r="B27" s="86" t="s">
        <v>27</v>
      </c>
      <c r="C27" s="148">
        <v>5135</v>
      </c>
      <c r="D27" s="148">
        <v>5481</v>
      </c>
      <c r="E27" s="148">
        <v>5508</v>
      </c>
      <c r="F27" s="114">
        <f t="shared" si="0"/>
        <v>0.07263875365141188</v>
      </c>
      <c r="G27" s="150">
        <f t="shared" si="1"/>
        <v>373</v>
      </c>
      <c r="H27" s="150">
        <f t="shared" si="2"/>
        <v>27</v>
      </c>
    </row>
    <row r="28" spans="1:8" ht="15">
      <c r="A28" s="87">
        <v>28</v>
      </c>
      <c r="B28" s="86" t="s">
        <v>28</v>
      </c>
      <c r="C28" s="148">
        <v>9182</v>
      </c>
      <c r="D28" s="148">
        <v>9855</v>
      </c>
      <c r="E28" s="148">
        <v>9903</v>
      </c>
      <c r="F28" s="114">
        <f t="shared" si="0"/>
        <v>0.07852319756044435</v>
      </c>
      <c r="G28" s="150">
        <f t="shared" si="1"/>
        <v>721</v>
      </c>
      <c r="H28" s="150">
        <f t="shared" si="2"/>
        <v>48</v>
      </c>
    </row>
    <row r="29" spans="1:8" ht="15">
      <c r="A29" s="87">
        <v>29</v>
      </c>
      <c r="B29" s="86" t="s">
        <v>29</v>
      </c>
      <c r="C29" s="148">
        <v>3350</v>
      </c>
      <c r="D29" s="148">
        <v>3394</v>
      </c>
      <c r="E29" s="148">
        <v>3399</v>
      </c>
      <c r="F29" s="114">
        <f t="shared" si="0"/>
        <v>0.014626865671641792</v>
      </c>
      <c r="G29" s="150">
        <f t="shared" si="1"/>
        <v>49</v>
      </c>
      <c r="H29" s="150">
        <f t="shared" si="2"/>
        <v>5</v>
      </c>
    </row>
    <row r="30" spans="1:8" ht="15">
      <c r="A30" s="87">
        <v>30</v>
      </c>
      <c r="B30" s="86" t="s">
        <v>30</v>
      </c>
      <c r="C30" s="148">
        <v>1084</v>
      </c>
      <c r="D30" s="148">
        <v>1108</v>
      </c>
      <c r="E30" s="148">
        <v>1121</v>
      </c>
      <c r="F30" s="114">
        <f t="shared" si="0"/>
        <v>0.03413284132841329</v>
      </c>
      <c r="G30" s="150">
        <f t="shared" si="1"/>
        <v>37</v>
      </c>
      <c r="H30" s="150">
        <f t="shared" si="2"/>
        <v>13</v>
      </c>
    </row>
    <row r="31" spans="1:8" ht="15">
      <c r="A31" s="87">
        <v>31</v>
      </c>
      <c r="B31" s="86" t="s">
        <v>31</v>
      </c>
      <c r="C31" s="148">
        <v>20789</v>
      </c>
      <c r="D31" s="148">
        <v>21337</v>
      </c>
      <c r="E31" s="148">
        <v>21427</v>
      </c>
      <c r="F31" s="114">
        <f t="shared" si="0"/>
        <v>0.030689306844966086</v>
      </c>
      <c r="G31" s="150">
        <f t="shared" si="1"/>
        <v>638</v>
      </c>
      <c r="H31" s="150">
        <f t="shared" si="2"/>
        <v>90</v>
      </c>
    </row>
    <row r="32" spans="1:8" ht="15">
      <c r="A32" s="87">
        <v>32</v>
      </c>
      <c r="B32" s="86" t="s">
        <v>32</v>
      </c>
      <c r="C32" s="148">
        <v>6207</v>
      </c>
      <c r="D32" s="148">
        <v>6316</v>
      </c>
      <c r="E32" s="148">
        <v>6312</v>
      </c>
      <c r="F32" s="114">
        <f t="shared" si="0"/>
        <v>0.016916384726921217</v>
      </c>
      <c r="G32" s="150">
        <f t="shared" si="1"/>
        <v>105</v>
      </c>
      <c r="H32" s="150">
        <f t="shared" si="2"/>
        <v>-4</v>
      </c>
    </row>
    <row r="33" spans="1:8" ht="15">
      <c r="A33" s="87">
        <v>33</v>
      </c>
      <c r="B33" s="86" t="s">
        <v>33</v>
      </c>
      <c r="C33" s="148">
        <v>21131</v>
      </c>
      <c r="D33" s="148">
        <v>20546</v>
      </c>
      <c r="E33" s="148">
        <v>20563</v>
      </c>
      <c r="F33" s="114">
        <f t="shared" si="0"/>
        <v>-0.02687993942548862</v>
      </c>
      <c r="G33" s="150">
        <f t="shared" si="1"/>
        <v>-568</v>
      </c>
      <c r="H33" s="150">
        <f t="shared" si="2"/>
        <v>17</v>
      </c>
    </row>
    <row r="34" spans="1:8" ht="15">
      <c r="A34" s="87">
        <v>35</v>
      </c>
      <c r="B34" s="86" t="s">
        <v>34</v>
      </c>
      <c r="C34" s="148">
        <v>20495</v>
      </c>
      <c r="D34" s="148">
        <v>18773</v>
      </c>
      <c r="E34" s="148">
        <v>18952</v>
      </c>
      <c r="F34" s="114">
        <f t="shared" si="0"/>
        <v>-0.07528665528177604</v>
      </c>
      <c r="G34" s="150">
        <f t="shared" si="1"/>
        <v>-1543</v>
      </c>
      <c r="H34" s="150">
        <f t="shared" si="2"/>
        <v>179</v>
      </c>
    </row>
    <row r="35" spans="1:8" ht="15">
      <c r="A35" s="87">
        <v>36</v>
      </c>
      <c r="B35" s="86" t="s">
        <v>35</v>
      </c>
      <c r="C35" s="148">
        <v>946</v>
      </c>
      <c r="D35" s="148">
        <v>997</v>
      </c>
      <c r="E35" s="148">
        <v>964</v>
      </c>
      <c r="F35" s="114">
        <f t="shared" si="0"/>
        <v>0.019027484143763214</v>
      </c>
      <c r="G35" s="150">
        <f t="shared" si="1"/>
        <v>18</v>
      </c>
      <c r="H35" s="150">
        <f t="shared" si="2"/>
        <v>-33</v>
      </c>
    </row>
    <row r="36" spans="1:8" ht="15">
      <c r="A36" s="87">
        <v>37</v>
      </c>
      <c r="B36" s="86" t="s">
        <v>36</v>
      </c>
      <c r="C36" s="148">
        <v>389</v>
      </c>
      <c r="D36" s="148">
        <v>464</v>
      </c>
      <c r="E36" s="148">
        <v>475</v>
      </c>
      <c r="F36" s="114">
        <f t="shared" si="0"/>
        <v>0.2210796915167095</v>
      </c>
      <c r="G36" s="150">
        <f t="shared" si="1"/>
        <v>86</v>
      </c>
      <c r="H36" s="150">
        <f t="shared" si="2"/>
        <v>11</v>
      </c>
    </row>
    <row r="37" spans="1:8" ht="15">
      <c r="A37" s="87">
        <v>38</v>
      </c>
      <c r="B37" s="86" t="s">
        <v>37</v>
      </c>
      <c r="C37" s="148">
        <v>2992</v>
      </c>
      <c r="D37" s="148">
        <v>3168</v>
      </c>
      <c r="E37" s="148">
        <v>3194</v>
      </c>
      <c r="F37" s="114">
        <f t="shared" si="0"/>
        <v>0.06751336898395723</v>
      </c>
      <c r="G37" s="150">
        <f t="shared" si="1"/>
        <v>202</v>
      </c>
      <c r="H37" s="150">
        <f t="shared" si="2"/>
        <v>26</v>
      </c>
    </row>
    <row r="38" spans="1:8" ht="15">
      <c r="A38" s="87">
        <v>39</v>
      </c>
      <c r="B38" s="86" t="s">
        <v>38</v>
      </c>
      <c r="C38" s="148">
        <v>134</v>
      </c>
      <c r="D38" s="148">
        <v>149</v>
      </c>
      <c r="E38" s="148">
        <v>149</v>
      </c>
      <c r="F38" s="114">
        <f t="shared" si="0"/>
        <v>0.11194029850746269</v>
      </c>
      <c r="G38" s="150">
        <f t="shared" si="1"/>
        <v>15</v>
      </c>
      <c r="H38" s="150">
        <f t="shared" si="2"/>
        <v>0</v>
      </c>
    </row>
    <row r="39" spans="1:8" ht="15">
      <c r="A39" s="87">
        <v>41</v>
      </c>
      <c r="B39" s="86" t="s">
        <v>39</v>
      </c>
      <c r="C39" s="148">
        <v>119604</v>
      </c>
      <c r="D39" s="148">
        <v>126052</v>
      </c>
      <c r="E39" s="148">
        <v>127181</v>
      </c>
      <c r="F39" s="114">
        <f t="shared" si="0"/>
        <v>0.06335072405605163</v>
      </c>
      <c r="G39" s="150">
        <f t="shared" si="1"/>
        <v>7577</v>
      </c>
      <c r="H39" s="150">
        <f t="shared" si="2"/>
        <v>1129</v>
      </c>
    </row>
    <row r="40" spans="1:8" ht="15">
      <c r="A40" s="87">
        <v>42</v>
      </c>
      <c r="B40" s="86" t="s">
        <v>40</v>
      </c>
      <c r="C40" s="148">
        <v>14840</v>
      </c>
      <c r="D40" s="148">
        <v>15979</v>
      </c>
      <c r="E40" s="148">
        <v>15816</v>
      </c>
      <c r="F40" s="114">
        <f t="shared" si="0"/>
        <v>0.06576819407008086</v>
      </c>
      <c r="G40" s="150">
        <f t="shared" si="1"/>
        <v>976</v>
      </c>
      <c r="H40" s="150">
        <f t="shared" si="2"/>
        <v>-163</v>
      </c>
    </row>
    <row r="41" spans="1:8" ht="15">
      <c r="A41" s="87">
        <v>43</v>
      </c>
      <c r="B41" s="86" t="s">
        <v>41</v>
      </c>
      <c r="C41" s="148">
        <v>52986</v>
      </c>
      <c r="D41" s="148">
        <v>54862</v>
      </c>
      <c r="E41" s="148">
        <v>55209</v>
      </c>
      <c r="F41" s="114">
        <f t="shared" si="0"/>
        <v>0.04195447854150153</v>
      </c>
      <c r="G41" s="150">
        <f t="shared" si="1"/>
        <v>2223</v>
      </c>
      <c r="H41" s="150">
        <f t="shared" si="2"/>
        <v>347</v>
      </c>
    </row>
    <row r="42" spans="1:8" ht="15">
      <c r="A42" s="87">
        <v>45</v>
      </c>
      <c r="B42" s="86" t="s">
        <v>42</v>
      </c>
      <c r="C42" s="148">
        <v>41598</v>
      </c>
      <c r="D42" s="148">
        <v>45010</v>
      </c>
      <c r="E42" s="148">
        <v>45315</v>
      </c>
      <c r="F42" s="114">
        <f t="shared" si="0"/>
        <v>0.08935525746430117</v>
      </c>
      <c r="G42" s="150">
        <f t="shared" si="1"/>
        <v>3717</v>
      </c>
      <c r="H42" s="150">
        <f t="shared" si="2"/>
        <v>305</v>
      </c>
    </row>
    <row r="43" spans="1:8" ht="15">
      <c r="A43" s="87">
        <v>46</v>
      </c>
      <c r="B43" s="86" t="s">
        <v>43</v>
      </c>
      <c r="C43" s="148">
        <v>112560</v>
      </c>
      <c r="D43" s="148">
        <v>121119</v>
      </c>
      <c r="E43" s="148">
        <v>121930</v>
      </c>
      <c r="F43" s="114">
        <f t="shared" si="0"/>
        <v>0.08324449182658138</v>
      </c>
      <c r="G43" s="150">
        <f t="shared" si="1"/>
        <v>9370</v>
      </c>
      <c r="H43" s="150">
        <f t="shared" si="2"/>
        <v>811</v>
      </c>
    </row>
    <row r="44" spans="1:8" ht="15">
      <c r="A44" s="87">
        <v>47</v>
      </c>
      <c r="B44" s="86" t="s">
        <v>44</v>
      </c>
      <c r="C44" s="148">
        <v>285645</v>
      </c>
      <c r="D44" s="148">
        <v>296660</v>
      </c>
      <c r="E44" s="148">
        <v>294240</v>
      </c>
      <c r="F44" s="114">
        <f t="shared" si="0"/>
        <v>0.030089796775718113</v>
      </c>
      <c r="G44" s="150">
        <f t="shared" si="1"/>
        <v>8595</v>
      </c>
      <c r="H44" s="150">
        <f t="shared" si="2"/>
        <v>-2420</v>
      </c>
    </row>
    <row r="45" spans="1:8" ht="15">
      <c r="A45" s="87">
        <v>49</v>
      </c>
      <c r="B45" s="86" t="s">
        <v>45</v>
      </c>
      <c r="C45" s="148">
        <v>120524</v>
      </c>
      <c r="D45" s="148">
        <v>122093</v>
      </c>
      <c r="E45" s="148">
        <v>122336</v>
      </c>
      <c r="F45" s="114">
        <f t="shared" si="0"/>
        <v>0.015034350004978261</v>
      </c>
      <c r="G45" s="150">
        <f t="shared" si="1"/>
        <v>1812</v>
      </c>
      <c r="H45" s="150">
        <f t="shared" si="2"/>
        <v>243</v>
      </c>
    </row>
    <row r="46" spans="1:8" ht="15">
      <c r="A46" s="87">
        <v>50</v>
      </c>
      <c r="B46" s="86" t="s">
        <v>46</v>
      </c>
      <c r="C46" s="148">
        <v>2302</v>
      </c>
      <c r="D46" s="148">
        <v>2601</v>
      </c>
      <c r="E46" s="148">
        <v>2395</v>
      </c>
      <c r="F46" s="114">
        <f t="shared" si="0"/>
        <v>0.04039965247610773</v>
      </c>
      <c r="G46" s="150">
        <f t="shared" si="1"/>
        <v>93</v>
      </c>
      <c r="H46" s="150">
        <f t="shared" si="2"/>
        <v>-206</v>
      </c>
    </row>
    <row r="47" spans="1:8" ht="15">
      <c r="A47" s="87">
        <v>51</v>
      </c>
      <c r="B47" s="86" t="s">
        <v>47</v>
      </c>
      <c r="C47" s="148">
        <v>281</v>
      </c>
      <c r="D47" s="148">
        <v>285</v>
      </c>
      <c r="E47" s="148">
        <v>283</v>
      </c>
      <c r="F47" s="114">
        <f t="shared" si="0"/>
        <v>0.0071174377224199285</v>
      </c>
      <c r="G47" s="150">
        <f t="shared" si="1"/>
        <v>2</v>
      </c>
      <c r="H47" s="150">
        <f t="shared" si="2"/>
        <v>-2</v>
      </c>
    </row>
    <row r="48" spans="1:8" ht="15">
      <c r="A48" s="87">
        <v>52</v>
      </c>
      <c r="B48" s="86" t="s">
        <v>48</v>
      </c>
      <c r="C48" s="148">
        <v>17965</v>
      </c>
      <c r="D48" s="148">
        <v>18321</v>
      </c>
      <c r="E48" s="148">
        <v>18313</v>
      </c>
      <c r="F48" s="114">
        <f t="shared" si="0"/>
        <v>0.01937099916504314</v>
      </c>
      <c r="G48" s="150">
        <f t="shared" si="1"/>
        <v>348</v>
      </c>
      <c r="H48" s="150">
        <f t="shared" si="2"/>
        <v>-8</v>
      </c>
    </row>
    <row r="49" spans="1:8" ht="15">
      <c r="A49" s="87">
        <v>53</v>
      </c>
      <c r="B49" s="86" t="s">
        <v>49</v>
      </c>
      <c r="C49" s="148">
        <v>2572</v>
      </c>
      <c r="D49" s="148">
        <v>2631</v>
      </c>
      <c r="E49" s="148">
        <v>2664</v>
      </c>
      <c r="F49" s="114">
        <f t="shared" si="0"/>
        <v>0.03576982892690513</v>
      </c>
      <c r="G49" s="150">
        <f t="shared" si="1"/>
        <v>92</v>
      </c>
      <c r="H49" s="150">
        <f t="shared" si="2"/>
        <v>33</v>
      </c>
    </row>
    <row r="50" spans="1:8" ht="15">
      <c r="A50" s="87">
        <v>55</v>
      </c>
      <c r="B50" s="86" t="s">
        <v>50</v>
      </c>
      <c r="C50" s="148">
        <v>16528</v>
      </c>
      <c r="D50" s="148">
        <v>18030</v>
      </c>
      <c r="E50" s="148">
        <v>17757</v>
      </c>
      <c r="F50" s="114">
        <f t="shared" si="0"/>
        <v>0.07435866408518876</v>
      </c>
      <c r="G50" s="150">
        <f t="shared" si="1"/>
        <v>1229</v>
      </c>
      <c r="H50" s="150">
        <f t="shared" si="2"/>
        <v>-273</v>
      </c>
    </row>
    <row r="51" spans="1:8" ht="15">
      <c r="A51" s="87">
        <v>56</v>
      </c>
      <c r="B51" s="86" t="s">
        <v>51</v>
      </c>
      <c r="C51" s="148">
        <v>98468</v>
      </c>
      <c r="D51" s="148">
        <v>104158</v>
      </c>
      <c r="E51" s="148">
        <v>104592</v>
      </c>
      <c r="F51" s="114">
        <f t="shared" si="0"/>
        <v>0.06219279359792013</v>
      </c>
      <c r="G51" s="150">
        <f t="shared" si="1"/>
        <v>6124</v>
      </c>
      <c r="H51" s="150">
        <f t="shared" si="2"/>
        <v>434</v>
      </c>
    </row>
    <row r="52" spans="1:8" ht="15">
      <c r="A52" s="87">
        <v>58</v>
      </c>
      <c r="B52" s="86" t="s">
        <v>52</v>
      </c>
      <c r="C52" s="148">
        <v>2040</v>
      </c>
      <c r="D52" s="148">
        <v>2540</v>
      </c>
      <c r="E52" s="148">
        <v>2571</v>
      </c>
      <c r="F52" s="114">
        <f t="shared" si="0"/>
        <v>0.26029411764705884</v>
      </c>
      <c r="G52" s="150">
        <f t="shared" si="1"/>
        <v>531</v>
      </c>
      <c r="H52" s="150">
        <f t="shared" si="2"/>
        <v>31</v>
      </c>
    </row>
    <row r="53" spans="1:8" ht="15">
      <c r="A53" s="87">
        <v>59</v>
      </c>
      <c r="B53" s="86" t="s">
        <v>53</v>
      </c>
      <c r="C53" s="148">
        <v>1930</v>
      </c>
      <c r="D53" s="148">
        <v>1988</v>
      </c>
      <c r="E53" s="148">
        <v>1995</v>
      </c>
      <c r="F53" s="114">
        <f t="shared" si="0"/>
        <v>0.03367875647668394</v>
      </c>
      <c r="G53" s="150">
        <f t="shared" si="1"/>
        <v>65</v>
      </c>
      <c r="H53" s="150">
        <f t="shared" si="2"/>
        <v>7</v>
      </c>
    </row>
    <row r="54" spans="1:8" ht="15">
      <c r="A54" s="87">
        <v>60</v>
      </c>
      <c r="B54" s="86" t="s">
        <v>54</v>
      </c>
      <c r="C54" s="148">
        <v>751</v>
      </c>
      <c r="D54" s="148">
        <v>803</v>
      </c>
      <c r="E54" s="148">
        <v>812</v>
      </c>
      <c r="F54" s="114">
        <f t="shared" si="0"/>
        <v>0.08122503328894808</v>
      </c>
      <c r="G54" s="150">
        <f t="shared" si="1"/>
        <v>61</v>
      </c>
      <c r="H54" s="150">
        <f t="shared" si="2"/>
        <v>9</v>
      </c>
    </row>
    <row r="55" spans="1:8" ht="15">
      <c r="A55" s="87">
        <v>61</v>
      </c>
      <c r="B55" s="86" t="s">
        <v>55</v>
      </c>
      <c r="C55" s="148">
        <v>3211</v>
      </c>
      <c r="D55" s="148">
        <v>3309</v>
      </c>
      <c r="E55" s="148">
        <v>3304</v>
      </c>
      <c r="F55" s="114">
        <f t="shared" si="0"/>
        <v>0.028962939894113984</v>
      </c>
      <c r="G55" s="150">
        <f t="shared" si="1"/>
        <v>93</v>
      </c>
      <c r="H55" s="150">
        <f t="shared" si="2"/>
        <v>-5</v>
      </c>
    </row>
    <row r="56" spans="1:8" ht="15">
      <c r="A56" s="87">
        <v>62</v>
      </c>
      <c r="B56" s="86" t="s">
        <v>56</v>
      </c>
      <c r="C56" s="148">
        <v>6408</v>
      </c>
      <c r="D56" s="148">
        <v>6958</v>
      </c>
      <c r="E56" s="148">
        <v>6996</v>
      </c>
      <c r="F56" s="114">
        <f t="shared" si="0"/>
        <v>0.09176029962546817</v>
      </c>
      <c r="G56" s="150">
        <f t="shared" si="1"/>
        <v>588</v>
      </c>
      <c r="H56" s="150">
        <f t="shared" si="2"/>
        <v>38</v>
      </c>
    </row>
    <row r="57" spans="1:8" ht="15">
      <c r="A57" s="87">
        <v>63</v>
      </c>
      <c r="B57" s="86" t="s">
        <v>57</v>
      </c>
      <c r="C57" s="148">
        <v>1730</v>
      </c>
      <c r="D57" s="148">
        <v>1775</v>
      </c>
      <c r="E57" s="148">
        <v>1769</v>
      </c>
      <c r="F57" s="114">
        <f t="shared" si="0"/>
        <v>0.02254335260115607</v>
      </c>
      <c r="G57" s="150">
        <f t="shared" si="1"/>
        <v>39</v>
      </c>
      <c r="H57" s="150">
        <f t="shared" si="2"/>
        <v>-6</v>
      </c>
    </row>
    <row r="58" spans="1:8" ht="15">
      <c r="A58" s="87">
        <v>64</v>
      </c>
      <c r="B58" s="86" t="s">
        <v>58</v>
      </c>
      <c r="C58" s="148">
        <v>7704</v>
      </c>
      <c r="D58" s="148">
        <v>7734</v>
      </c>
      <c r="E58" s="148">
        <v>7741</v>
      </c>
      <c r="F58" s="114">
        <f t="shared" si="0"/>
        <v>0.00480269989615784</v>
      </c>
      <c r="G58" s="150">
        <f t="shared" si="1"/>
        <v>37</v>
      </c>
      <c r="H58" s="150">
        <f t="shared" si="2"/>
        <v>7</v>
      </c>
    </row>
    <row r="59" spans="1:8" ht="15">
      <c r="A59" s="87">
        <v>65</v>
      </c>
      <c r="B59" s="86" t="s">
        <v>59</v>
      </c>
      <c r="C59" s="148">
        <v>4356</v>
      </c>
      <c r="D59" s="148">
        <v>4160</v>
      </c>
      <c r="E59" s="148">
        <v>4124</v>
      </c>
      <c r="F59" s="114">
        <f t="shared" si="0"/>
        <v>-0.05325987144168962</v>
      </c>
      <c r="G59" s="150">
        <f t="shared" si="1"/>
        <v>-232</v>
      </c>
      <c r="H59" s="150">
        <f t="shared" si="2"/>
        <v>-36</v>
      </c>
    </row>
    <row r="60" spans="1:8" ht="15">
      <c r="A60" s="87">
        <v>66</v>
      </c>
      <c r="B60" s="86" t="s">
        <v>60</v>
      </c>
      <c r="C60" s="148">
        <v>10759</v>
      </c>
      <c r="D60" s="148">
        <v>10906</v>
      </c>
      <c r="E60" s="148">
        <v>10971</v>
      </c>
      <c r="F60" s="114">
        <f t="shared" si="0"/>
        <v>0.019704433497536946</v>
      </c>
      <c r="G60" s="150">
        <f t="shared" si="1"/>
        <v>212</v>
      </c>
      <c r="H60" s="150">
        <f t="shared" si="2"/>
        <v>65</v>
      </c>
    </row>
    <row r="61" spans="1:8" ht="15">
      <c r="A61" s="87">
        <v>68</v>
      </c>
      <c r="B61" s="86" t="s">
        <v>61</v>
      </c>
      <c r="C61" s="148">
        <v>40869</v>
      </c>
      <c r="D61" s="148">
        <v>46307</v>
      </c>
      <c r="E61" s="148">
        <v>47202</v>
      </c>
      <c r="F61" s="114">
        <f t="shared" si="0"/>
        <v>0.1549585260221684</v>
      </c>
      <c r="G61" s="150">
        <f t="shared" si="1"/>
        <v>6333</v>
      </c>
      <c r="H61" s="150">
        <f t="shared" si="2"/>
        <v>895</v>
      </c>
    </row>
    <row r="62" spans="1:8" ht="15">
      <c r="A62" s="87">
        <v>69</v>
      </c>
      <c r="B62" s="86" t="s">
        <v>62</v>
      </c>
      <c r="C62" s="148">
        <v>42949</v>
      </c>
      <c r="D62" s="148">
        <v>45037</v>
      </c>
      <c r="E62" s="148">
        <v>45284</v>
      </c>
      <c r="F62" s="114">
        <f t="shared" si="0"/>
        <v>0.05436680714335607</v>
      </c>
      <c r="G62" s="150">
        <f t="shared" si="1"/>
        <v>2335</v>
      </c>
      <c r="H62" s="150">
        <f t="shared" si="2"/>
        <v>247</v>
      </c>
    </row>
    <row r="63" spans="1:8" ht="15">
      <c r="A63" s="87">
        <v>70</v>
      </c>
      <c r="B63" s="86" t="s">
        <v>63</v>
      </c>
      <c r="C63" s="148">
        <v>22350</v>
      </c>
      <c r="D63" s="148">
        <v>21732</v>
      </c>
      <c r="E63" s="148">
        <v>21733</v>
      </c>
      <c r="F63" s="114">
        <f t="shared" si="0"/>
        <v>-0.02760626398210291</v>
      </c>
      <c r="G63" s="150">
        <f t="shared" si="1"/>
        <v>-617</v>
      </c>
      <c r="H63" s="150">
        <f t="shared" si="2"/>
        <v>1</v>
      </c>
    </row>
    <row r="64" spans="1:8" ht="15">
      <c r="A64" s="87">
        <v>71</v>
      </c>
      <c r="B64" s="86" t="s">
        <v>64</v>
      </c>
      <c r="C64" s="148">
        <v>20304</v>
      </c>
      <c r="D64" s="148">
        <v>21661</v>
      </c>
      <c r="E64" s="148">
        <v>21879</v>
      </c>
      <c r="F64" s="114">
        <f t="shared" si="0"/>
        <v>0.0775709219858156</v>
      </c>
      <c r="G64" s="150">
        <f t="shared" si="1"/>
        <v>1575</v>
      </c>
      <c r="H64" s="150">
        <f t="shared" si="2"/>
        <v>218</v>
      </c>
    </row>
    <row r="65" spans="1:8" ht="15">
      <c r="A65" s="87">
        <v>72</v>
      </c>
      <c r="B65" s="86" t="s">
        <v>65</v>
      </c>
      <c r="C65" s="148">
        <v>770</v>
      </c>
      <c r="D65" s="148">
        <v>891</v>
      </c>
      <c r="E65" s="148">
        <v>897</v>
      </c>
      <c r="F65" s="114">
        <f t="shared" si="0"/>
        <v>0.16493506493506493</v>
      </c>
      <c r="G65" s="150">
        <f t="shared" si="1"/>
        <v>127</v>
      </c>
      <c r="H65" s="150">
        <f t="shared" si="2"/>
        <v>6</v>
      </c>
    </row>
    <row r="66" spans="1:8" ht="15">
      <c r="A66" s="87">
        <v>73</v>
      </c>
      <c r="B66" s="86" t="s">
        <v>66</v>
      </c>
      <c r="C66" s="148">
        <v>6893</v>
      </c>
      <c r="D66" s="148">
        <v>7107</v>
      </c>
      <c r="E66" s="148">
        <v>7163</v>
      </c>
      <c r="F66" s="114">
        <f t="shared" si="0"/>
        <v>0.03917017263890904</v>
      </c>
      <c r="G66" s="150">
        <f t="shared" si="1"/>
        <v>270</v>
      </c>
      <c r="H66" s="150">
        <f t="shared" si="2"/>
        <v>56</v>
      </c>
    </row>
    <row r="67" spans="1:8" ht="15">
      <c r="A67" s="87">
        <v>74</v>
      </c>
      <c r="B67" s="86" t="s">
        <v>67</v>
      </c>
      <c r="C67" s="148">
        <v>6155</v>
      </c>
      <c r="D67" s="148">
        <v>7111</v>
      </c>
      <c r="E67" s="148">
        <v>7022</v>
      </c>
      <c r="F67" s="114">
        <f aca="true" t="shared" si="3" ref="F67:F90">(E67-C67)/C67</f>
        <v>0.14086108854589766</v>
      </c>
      <c r="G67" s="150">
        <f aca="true" t="shared" si="4" ref="G67:G90">E67-C67</f>
        <v>867</v>
      </c>
      <c r="H67" s="150">
        <f aca="true" t="shared" si="5" ref="H67:H90">E67-D67</f>
        <v>-89</v>
      </c>
    </row>
    <row r="68" spans="1:8" ht="15">
      <c r="A68" s="87">
        <v>75</v>
      </c>
      <c r="B68" s="86" t="s">
        <v>68</v>
      </c>
      <c r="C68" s="148">
        <v>1964</v>
      </c>
      <c r="D68" s="148">
        <v>2098</v>
      </c>
      <c r="E68" s="148">
        <v>2111</v>
      </c>
      <c r="F68" s="114">
        <f t="shared" si="3"/>
        <v>0.07484725050916496</v>
      </c>
      <c r="G68" s="150">
        <f t="shared" si="4"/>
        <v>147</v>
      </c>
      <c r="H68" s="150">
        <f t="shared" si="5"/>
        <v>13</v>
      </c>
    </row>
    <row r="69" spans="1:8" ht="15">
      <c r="A69" s="87">
        <v>77</v>
      </c>
      <c r="B69" s="86" t="s">
        <v>69</v>
      </c>
      <c r="C69" s="148">
        <v>5705</v>
      </c>
      <c r="D69" s="148">
        <v>5799</v>
      </c>
      <c r="E69" s="148">
        <v>5779</v>
      </c>
      <c r="F69" s="114">
        <f t="shared" si="3"/>
        <v>0.012971078001752848</v>
      </c>
      <c r="G69" s="150">
        <f t="shared" si="4"/>
        <v>74</v>
      </c>
      <c r="H69" s="150">
        <f t="shared" si="5"/>
        <v>-20</v>
      </c>
    </row>
    <row r="70" spans="1:8" ht="15">
      <c r="A70" s="87">
        <v>78</v>
      </c>
      <c r="B70" s="86" t="s">
        <v>70</v>
      </c>
      <c r="C70" s="148">
        <v>796</v>
      </c>
      <c r="D70" s="148">
        <v>1269</v>
      </c>
      <c r="E70" s="148">
        <v>1296</v>
      </c>
      <c r="F70" s="114">
        <f t="shared" si="3"/>
        <v>0.628140703517588</v>
      </c>
      <c r="G70" s="150">
        <f t="shared" si="4"/>
        <v>500</v>
      </c>
      <c r="H70" s="150">
        <f t="shared" si="5"/>
        <v>27</v>
      </c>
    </row>
    <row r="71" spans="1:8" ht="15">
      <c r="A71" s="87">
        <v>79</v>
      </c>
      <c r="B71" s="86" t="s">
        <v>71</v>
      </c>
      <c r="C71" s="148">
        <v>7585</v>
      </c>
      <c r="D71" s="148">
        <v>8066</v>
      </c>
      <c r="E71" s="148">
        <v>8042</v>
      </c>
      <c r="F71" s="114">
        <f t="shared" si="3"/>
        <v>0.06025049439683586</v>
      </c>
      <c r="G71" s="150">
        <f t="shared" si="4"/>
        <v>457</v>
      </c>
      <c r="H71" s="150">
        <f t="shared" si="5"/>
        <v>-24</v>
      </c>
    </row>
    <row r="72" spans="1:8" ht="15">
      <c r="A72" s="87">
        <v>80</v>
      </c>
      <c r="B72" s="86" t="s">
        <v>72</v>
      </c>
      <c r="C72" s="148">
        <v>19311</v>
      </c>
      <c r="D72" s="148">
        <v>19930</v>
      </c>
      <c r="E72" s="148">
        <v>19874</v>
      </c>
      <c r="F72" s="114">
        <f t="shared" si="3"/>
        <v>0.029154367976800787</v>
      </c>
      <c r="G72" s="150">
        <f t="shared" si="4"/>
        <v>563</v>
      </c>
      <c r="H72" s="150">
        <f t="shared" si="5"/>
        <v>-56</v>
      </c>
    </row>
    <row r="73" spans="1:8" ht="15">
      <c r="A73" s="87">
        <v>81</v>
      </c>
      <c r="B73" s="86" t="s">
        <v>73</v>
      </c>
      <c r="C73" s="148">
        <v>54349</v>
      </c>
      <c r="D73" s="148">
        <v>54591</v>
      </c>
      <c r="E73" s="148">
        <v>55355</v>
      </c>
      <c r="F73" s="114">
        <f t="shared" si="3"/>
        <v>0.018510000183996025</v>
      </c>
      <c r="G73" s="150">
        <f t="shared" si="4"/>
        <v>1006</v>
      </c>
      <c r="H73" s="150">
        <f t="shared" si="5"/>
        <v>764</v>
      </c>
    </row>
    <row r="74" spans="1:8" ht="15">
      <c r="A74" s="87">
        <v>82</v>
      </c>
      <c r="B74" s="86" t="s">
        <v>74</v>
      </c>
      <c r="C74" s="148">
        <v>50535</v>
      </c>
      <c r="D74" s="148">
        <v>51708</v>
      </c>
      <c r="E74" s="148">
        <v>51806</v>
      </c>
      <c r="F74" s="114">
        <f t="shared" si="3"/>
        <v>0.025150885524883745</v>
      </c>
      <c r="G74" s="150">
        <f t="shared" si="4"/>
        <v>1271</v>
      </c>
      <c r="H74" s="150">
        <f t="shared" si="5"/>
        <v>98</v>
      </c>
    </row>
    <row r="75" spans="1:8" ht="15">
      <c r="A75" s="87">
        <v>84</v>
      </c>
      <c r="B75" s="86" t="s">
        <v>75</v>
      </c>
      <c r="C75" s="148">
        <v>715</v>
      </c>
      <c r="D75" s="148">
        <v>1426</v>
      </c>
      <c r="E75" s="148">
        <v>1470</v>
      </c>
      <c r="F75" s="114">
        <f t="shared" si="3"/>
        <v>1.055944055944056</v>
      </c>
      <c r="G75" s="150">
        <f t="shared" si="4"/>
        <v>755</v>
      </c>
      <c r="H75" s="150">
        <f t="shared" si="5"/>
        <v>44</v>
      </c>
    </row>
    <row r="76" spans="1:8" ht="15">
      <c r="A76" s="87">
        <v>85</v>
      </c>
      <c r="B76" s="86" t="s">
        <v>76</v>
      </c>
      <c r="C76" s="148">
        <v>29371</v>
      </c>
      <c r="D76" s="148">
        <v>30644</v>
      </c>
      <c r="E76" s="148">
        <v>31176</v>
      </c>
      <c r="F76" s="114">
        <f t="shared" si="3"/>
        <v>0.061455176875148954</v>
      </c>
      <c r="G76" s="150">
        <f t="shared" si="4"/>
        <v>1805</v>
      </c>
      <c r="H76" s="150">
        <f t="shared" si="5"/>
        <v>532</v>
      </c>
    </row>
    <row r="77" spans="1:8" ht="15">
      <c r="A77" s="87">
        <v>86</v>
      </c>
      <c r="B77" s="86" t="s">
        <v>77</v>
      </c>
      <c r="C77" s="148">
        <v>20594</v>
      </c>
      <c r="D77" s="148">
        <v>21790</v>
      </c>
      <c r="E77" s="148">
        <v>22022</v>
      </c>
      <c r="F77" s="114">
        <f t="shared" si="3"/>
        <v>0.06934058463630184</v>
      </c>
      <c r="G77" s="150">
        <f t="shared" si="4"/>
        <v>1428</v>
      </c>
      <c r="H77" s="150">
        <f t="shared" si="5"/>
        <v>232</v>
      </c>
    </row>
    <row r="78" spans="1:8" ht="15">
      <c r="A78" s="87">
        <v>87</v>
      </c>
      <c r="B78" s="86" t="s">
        <v>78</v>
      </c>
      <c r="C78" s="148">
        <v>1583</v>
      </c>
      <c r="D78" s="148">
        <v>1565</v>
      </c>
      <c r="E78" s="148">
        <v>1559</v>
      </c>
      <c r="F78" s="114">
        <f t="shared" si="3"/>
        <v>-0.015161086544535692</v>
      </c>
      <c r="G78" s="150">
        <f t="shared" si="4"/>
        <v>-24</v>
      </c>
      <c r="H78" s="150">
        <f t="shared" si="5"/>
        <v>-6</v>
      </c>
    </row>
    <row r="79" spans="1:8" ht="15">
      <c r="A79" s="87">
        <v>88</v>
      </c>
      <c r="B79" s="86" t="s">
        <v>79</v>
      </c>
      <c r="C79" s="148">
        <v>4014</v>
      </c>
      <c r="D79" s="148">
        <v>4229</v>
      </c>
      <c r="E79" s="148">
        <v>4284</v>
      </c>
      <c r="F79" s="114">
        <f t="shared" si="3"/>
        <v>0.06726457399103139</v>
      </c>
      <c r="G79" s="150">
        <f t="shared" si="4"/>
        <v>270</v>
      </c>
      <c r="H79" s="150">
        <f t="shared" si="5"/>
        <v>55</v>
      </c>
    </row>
    <row r="80" spans="1:8" ht="15">
      <c r="A80" s="87">
        <v>90</v>
      </c>
      <c r="B80" s="86" t="s">
        <v>80</v>
      </c>
      <c r="C80" s="148">
        <v>1356</v>
      </c>
      <c r="D80" s="148">
        <v>1451</v>
      </c>
      <c r="E80" s="148">
        <v>1433</v>
      </c>
      <c r="F80" s="114">
        <f t="shared" si="3"/>
        <v>0.056784660766961655</v>
      </c>
      <c r="G80" s="150">
        <f t="shared" si="4"/>
        <v>77</v>
      </c>
      <c r="H80" s="150">
        <f t="shared" si="5"/>
        <v>-18</v>
      </c>
    </row>
    <row r="81" spans="1:8" ht="15">
      <c r="A81" s="87">
        <v>91</v>
      </c>
      <c r="B81" s="86" t="s">
        <v>81</v>
      </c>
      <c r="C81" s="148">
        <v>330</v>
      </c>
      <c r="D81" s="148">
        <v>378</v>
      </c>
      <c r="E81" s="148">
        <v>378</v>
      </c>
      <c r="F81" s="114">
        <f t="shared" si="3"/>
        <v>0.14545454545454545</v>
      </c>
      <c r="G81" s="150">
        <f t="shared" si="4"/>
        <v>48</v>
      </c>
      <c r="H81" s="150">
        <f t="shared" si="5"/>
        <v>0</v>
      </c>
    </row>
    <row r="82" spans="1:8" ht="15">
      <c r="A82" s="87">
        <v>92</v>
      </c>
      <c r="B82" s="86" t="s">
        <v>82</v>
      </c>
      <c r="C82" s="148">
        <v>4241</v>
      </c>
      <c r="D82" s="148">
        <v>4065</v>
      </c>
      <c r="E82" s="148">
        <v>4038</v>
      </c>
      <c r="F82" s="114">
        <f t="shared" si="3"/>
        <v>-0.047866069323272815</v>
      </c>
      <c r="G82" s="150">
        <f t="shared" si="4"/>
        <v>-203</v>
      </c>
      <c r="H82" s="150">
        <f t="shared" si="5"/>
        <v>-27</v>
      </c>
    </row>
    <row r="83" spans="1:8" ht="15">
      <c r="A83" s="87">
        <v>93</v>
      </c>
      <c r="B83" s="86" t="s">
        <v>83</v>
      </c>
      <c r="C83" s="148">
        <v>6509</v>
      </c>
      <c r="D83" s="148">
        <v>7190</v>
      </c>
      <c r="E83" s="148">
        <v>7080</v>
      </c>
      <c r="F83" s="114">
        <f t="shared" si="3"/>
        <v>0.08772468889230296</v>
      </c>
      <c r="G83" s="150">
        <f t="shared" si="4"/>
        <v>571</v>
      </c>
      <c r="H83" s="150">
        <f t="shared" si="5"/>
        <v>-110</v>
      </c>
    </row>
    <row r="84" spans="1:8" ht="15">
      <c r="A84" s="87">
        <v>94</v>
      </c>
      <c r="B84" s="86" t="s">
        <v>84</v>
      </c>
      <c r="C84" s="148">
        <v>9694</v>
      </c>
      <c r="D84" s="148">
        <v>10244</v>
      </c>
      <c r="E84" s="148">
        <v>10340</v>
      </c>
      <c r="F84" s="114">
        <f t="shared" si="3"/>
        <v>0.06663915824221167</v>
      </c>
      <c r="G84" s="150">
        <f t="shared" si="4"/>
        <v>646</v>
      </c>
      <c r="H84" s="150">
        <f t="shared" si="5"/>
        <v>96</v>
      </c>
    </row>
    <row r="85" spans="1:8" ht="15">
      <c r="A85" s="87">
        <v>95</v>
      </c>
      <c r="B85" s="86" t="s">
        <v>85</v>
      </c>
      <c r="C85" s="148">
        <v>11696</v>
      </c>
      <c r="D85" s="148">
        <v>11621</v>
      </c>
      <c r="E85" s="148">
        <v>11632</v>
      </c>
      <c r="F85" s="114">
        <f t="shared" si="3"/>
        <v>-0.005471956224350205</v>
      </c>
      <c r="G85" s="150">
        <f t="shared" si="4"/>
        <v>-64</v>
      </c>
      <c r="H85" s="150">
        <f t="shared" si="5"/>
        <v>11</v>
      </c>
    </row>
    <row r="86" spans="1:8" ht="15">
      <c r="A86" s="87">
        <v>96</v>
      </c>
      <c r="B86" s="86" t="s">
        <v>86</v>
      </c>
      <c r="C86" s="148">
        <v>27628</v>
      </c>
      <c r="D86" s="148">
        <v>28754</v>
      </c>
      <c r="E86" s="148">
        <v>28517</v>
      </c>
      <c r="F86" s="114">
        <f t="shared" si="3"/>
        <v>0.03217750108585493</v>
      </c>
      <c r="G86" s="150">
        <f t="shared" si="4"/>
        <v>889</v>
      </c>
      <c r="H86" s="150">
        <f t="shared" si="5"/>
        <v>-237</v>
      </c>
    </row>
    <row r="87" spans="1:8" ht="15">
      <c r="A87" s="87">
        <v>97</v>
      </c>
      <c r="B87" s="86" t="s">
        <v>87</v>
      </c>
      <c r="C87" s="148">
        <v>30911</v>
      </c>
      <c r="D87" s="148">
        <v>28185</v>
      </c>
      <c r="E87" s="148">
        <v>27485</v>
      </c>
      <c r="F87" s="114">
        <f t="shared" si="3"/>
        <v>-0.11083433082074343</v>
      </c>
      <c r="G87" s="150">
        <f t="shared" si="4"/>
        <v>-3426</v>
      </c>
      <c r="H87" s="150">
        <f t="shared" si="5"/>
        <v>-700</v>
      </c>
    </row>
    <row r="88" spans="1:8" ht="15">
      <c r="A88" s="87">
        <v>98</v>
      </c>
      <c r="B88" s="86" t="s">
        <v>88</v>
      </c>
      <c r="C88" s="148">
        <v>570</v>
      </c>
      <c r="D88" s="148">
        <v>534</v>
      </c>
      <c r="E88" s="148">
        <v>535</v>
      </c>
      <c r="F88" s="114">
        <f t="shared" si="3"/>
        <v>-0.06140350877192982</v>
      </c>
      <c r="G88" s="150">
        <f t="shared" si="4"/>
        <v>-35</v>
      </c>
      <c r="H88" s="150">
        <f t="shared" si="5"/>
        <v>1</v>
      </c>
    </row>
    <row r="89" spans="1:8" ht="15" thickBot="1">
      <c r="A89" s="87">
        <v>99</v>
      </c>
      <c r="B89" s="86" t="s">
        <v>89</v>
      </c>
      <c r="C89" s="148">
        <v>483</v>
      </c>
      <c r="D89" s="148">
        <v>491</v>
      </c>
      <c r="E89" s="148">
        <v>496</v>
      </c>
      <c r="F89" s="114">
        <f t="shared" si="3"/>
        <v>0.026915113871635612</v>
      </c>
      <c r="G89" s="150">
        <f t="shared" si="4"/>
        <v>13</v>
      </c>
      <c r="H89" s="150">
        <f t="shared" si="5"/>
        <v>5</v>
      </c>
    </row>
    <row r="90" spans="1:8" ht="15" thickBot="1">
      <c r="A90" s="153" t="s">
        <v>90</v>
      </c>
      <c r="B90" s="154"/>
      <c r="C90" s="151">
        <v>1669893</v>
      </c>
      <c r="D90" s="151">
        <v>1728832</v>
      </c>
      <c r="E90" s="151">
        <v>1732136</v>
      </c>
      <c r="F90" s="116">
        <f t="shared" si="3"/>
        <v>0.037273645676699045</v>
      </c>
      <c r="G90" s="152">
        <f t="shared" si="4"/>
        <v>62243</v>
      </c>
      <c r="H90" s="152">
        <f t="shared" si="5"/>
        <v>3304</v>
      </c>
    </row>
    <row r="91" spans="1:2" ht="15">
      <c r="A91" s="10"/>
      <c r="B91" s="10"/>
    </row>
  </sheetData>
  <mergeCells count="1">
    <mergeCell ref="A90:B90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H83"/>
  <sheetViews>
    <sheetView workbookViewId="0" topLeftCell="C70">
      <selection activeCell="F89" sqref="F89"/>
    </sheetView>
  </sheetViews>
  <sheetFormatPr defaultColWidth="9.140625" defaultRowHeight="15"/>
  <cols>
    <col min="2" max="2" width="19.140625" style="0" customWidth="1"/>
    <col min="3" max="5" width="9.8515625" style="0" bestFit="1" customWidth="1"/>
    <col min="6" max="6" width="34.8515625" style="0" customWidth="1"/>
    <col min="7" max="7" width="34.57421875" style="0" customWidth="1"/>
    <col min="8" max="8" width="31.00390625" style="0" customWidth="1"/>
  </cols>
  <sheetData>
    <row r="1" spans="1:8" ht="43.5" customHeight="1" thickBot="1">
      <c r="A1" s="1" t="s">
        <v>92</v>
      </c>
      <c r="B1" s="1" t="s">
        <v>175</v>
      </c>
      <c r="C1" s="1">
        <v>41944</v>
      </c>
      <c r="D1" s="1">
        <v>42278</v>
      </c>
      <c r="E1" s="1">
        <v>42309</v>
      </c>
      <c r="F1" s="1" t="s">
        <v>323</v>
      </c>
      <c r="G1" s="1" t="s">
        <v>324</v>
      </c>
      <c r="H1" s="2" t="s">
        <v>325</v>
      </c>
    </row>
    <row r="2" spans="1:8" ht="15">
      <c r="A2" s="92">
        <v>1</v>
      </c>
      <c r="B2" s="93" t="s">
        <v>93</v>
      </c>
      <c r="C2" s="119">
        <v>238261</v>
      </c>
      <c r="D2" s="119">
        <v>245497</v>
      </c>
      <c r="E2" s="119">
        <v>248307</v>
      </c>
      <c r="F2" s="113">
        <f>(E2-C2)/C2</f>
        <v>0.0421638455307415</v>
      </c>
      <c r="G2" s="119">
        <f>E2-C2</f>
        <v>10046</v>
      </c>
      <c r="H2" s="119">
        <f>E2-D2</f>
        <v>2810</v>
      </c>
    </row>
    <row r="3" spans="1:8" ht="15">
      <c r="A3" s="94">
        <v>2</v>
      </c>
      <c r="B3" s="95" t="s">
        <v>94</v>
      </c>
      <c r="C3" s="50">
        <v>38813</v>
      </c>
      <c r="D3" s="50">
        <v>41653</v>
      </c>
      <c r="E3" s="50">
        <v>42158</v>
      </c>
      <c r="F3" s="114">
        <f aca="true" t="shared" si="0" ref="F3:F66">(E3-C3)/C3</f>
        <v>0.08618246463813671</v>
      </c>
      <c r="G3" s="50">
        <f aca="true" t="shared" si="1" ref="G3:G66">E3-C3</f>
        <v>3345</v>
      </c>
      <c r="H3" s="50">
        <f aca="true" t="shared" si="2" ref="H3:H66">E3-D3</f>
        <v>505</v>
      </c>
    </row>
    <row r="4" spans="1:8" ht="15">
      <c r="A4" s="94">
        <v>3</v>
      </c>
      <c r="B4" s="95" t="s">
        <v>95</v>
      </c>
      <c r="C4" s="50">
        <v>77123</v>
      </c>
      <c r="D4" s="50">
        <v>82381</v>
      </c>
      <c r="E4" s="50">
        <v>82836</v>
      </c>
      <c r="F4" s="114">
        <f t="shared" si="0"/>
        <v>0.07407647524084904</v>
      </c>
      <c r="G4" s="50">
        <f t="shared" si="1"/>
        <v>5713</v>
      </c>
      <c r="H4" s="50">
        <f t="shared" si="2"/>
        <v>455</v>
      </c>
    </row>
    <row r="5" spans="1:8" ht="15">
      <c r="A5" s="94">
        <v>4</v>
      </c>
      <c r="B5" s="95" t="s">
        <v>96</v>
      </c>
      <c r="C5" s="50">
        <v>18794</v>
      </c>
      <c r="D5" s="50">
        <v>19596</v>
      </c>
      <c r="E5" s="50">
        <v>21435</v>
      </c>
      <c r="F5" s="114">
        <f t="shared" si="0"/>
        <v>0.14052357135255933</v>
      </c>
      <c r="G5" s="50">
        <f t="shared" si="1"/>
        <v>2641</v>
      </c>
      <c r="H5" s="50">
        <f t="shared" si="2"/>
        <v>1839</v>
      </c>
    </row>
    <row r="6" spans="1:8" ht="15">
      <c r="A6" s="94">
        <v>5</v>
      </c>
      <c r="B6" s="95" t="s">
        <v>97</v>
      </c>
      <c r="C6" s="50">
        <v>33868</v>
      </c>
      <c r="D6" s="50">
        <v>34154</v>
      </c>
      <c r="E6" s="50">
        <v>34001</v>
      </c>
      <c r="F6" s="114">
        <f t="shared" si="0"/>
        <v>0.003927010747608362</v>
      </c>
      <c r="G6" s="50">
        <f t="shared" si="1"/>
        <v>133</v>
      </c>
      <c r="H6" s="50">
        <f t="shared" si="2"/>
        <v>-153</v>
      </c>
    </row>
    <row r="7" spans="1:8" ht="15">
      <c r="A7" s="94">
        <v>6</v>
      </c>
      <c r="B7" s="95" t="s">
        <v>98</v>
      </c>
      <c r="C7" s="50">
        <v>885730</v>
      </c>
      <c r="D7" s="50">
        <v>907059</v>
      </c>
      <c r="E7" s="50">
        <v>907395</v>
      </c>
      <c r="F7" s="114">
        <f t="shared" si="0"/>
        <v>0.024460049902340443</v>
      </c>
      <c r="G7" s="50">
        <f t="shared" si="1"/>
        <v>21665</v>
      </c>
      <c r="H7" s="50">
        <f t="shared" si="2"/>
        <v>336</v>
      </c>
    </row>
    <row r="8" spans="1:8" ht="15">
      <c r="A8" s="94">
        <v>7</v>
      </c>
      <c r="B8" s="95" t="s">
        <v>99</v>
      </c>
      <c r="C8" s="50">
        <v>399120</v>
      </c>
      <c r="D8" s="50">
        <v>436845</v>
      </c>
      <c r="E8" s="50">
        <v>416437</v>
      </c>
      <c r="F8" s="114">
        <f t="shared" si="0"/>
        <v>0.04338795349769493</v>
      </c>
      <c r="G8" s="50">
        <f t="shared" si="1"/>
        <v>17317</v>
      </c>
      <c r="H8" s="50">
        <f t="shared" si="2"/>
        <v>-20408</v>
      </c>
    </row>
    <row r="9" spans="1:8" ht="15">
      <c r="A9" s="94">
        <v>8</v>
      </c>
      <c r="B9" s="95" t="s">
        <v>100</v>
      </c>
      <c r="C9" s="50">
        <v>19331</v>
      </c>
      <c r="D9" s="50">
        <v>22326</v>
      </c>
      <c r="E9" s="50">
        <v>22696</v>
      </c>
      <c r="F9" s="114">
        <f t="shared" si="0"/>
        <v>0.17407273291604158</v>
      </c>
      <c r="G9" s="50">
        <f t="shared" si="1"/>
        <v>3365</v>
      </c>
      <c r="H9" s="50">
        <f t="shared" si="2"/>
        <v>370</v>
      </c>
    </row>
    <row r="10" spans="1:8" ht="15">
      <c r="A10" s="94">
        <v>9</v>
      </c>
      <c r="B10" s="95" t="s">
        <v>101</v>
      </c>
      <c r="C10" s="50">
        <v>124256</v>
      </c>
      <c r="D10" s="50">
        <v>136119</v>
      </c>
      <c r="E10" s="50">
        <v>134077</v>
      </c>
      <c r="F10" s="114">
        <f t="shared" si="0"/>
        <v>0.0790384367756889</v>
      </c>
      <c r="G10" s="50">
        <f t="shared" si="1"/>
        <v>9821</v>
      </c>
      <c r="H10" s="50">
        <f t="shared" si="2"/>
        <v>-2042</v>
      </c>
    </row>
    <row r="11" spans="1:8" ht="15">
      <c r="A11" s="94">
        <v>10</v>
      </c>
      <c r="B11" s="95" t="s">
        <v>102</v>
      </c>
      <c r="C11" s="50">
        <v>138125</v>
      </c>
      <c r="D11" s="50">
        <v>145487</v>
      </c>
      <c r="E11" s="50">
        <v>146918</v>
      </c>
      <c r="F11" s="114">
        <f t="shared" si="0"/>
        <v>0.06365972850678733</v>
      </c>
      <c r="G11" s="50">
        <f t="shared" si="1"/>
        <v>8793</v>
      </c>
      <c r="H11" s="50">
        <f t="shared" si="2"/>
        <v>1431</v>
      </c>
    </row>
    <row r="12" spans="1:8" ht="15">
      <c r="A12" s="94">
        <v>11</v>
      </c>
      <c r="B12" s="95" t="s">
        <v>103</v>
      </c>
      <c r="C12" s="50">
        <v>28758</v>
      </c>
      <c r="D12" s="50">
        <v>29033</v>
      </c>
      <c r="E12" s="50">
        <v>29387</v>
      </c>
      <c r="F12" s="114">
        <f t="shared" si="0"/>
        <v>0.021872174699214132</v>
      </c>
      <c r="G12" s="50">
        <f t="shared" si="1"/>
        <v>629</v>
      </c>
      <c r="H12" s="50">
        <f t="shared" si="2"/>
        <v>354</v>
      </c>
    </row>
    <row r="13" spans="1:8" ht="15">
      <c r="A13" s="94">
        <v>12</v>
      </c>
      <c r="B13" s="95" t="s">
        <v>104</v>
      </c>
      <c r="C13" s="50">
        <v>19163</v>
      </c>
      <c r="D13" s="50">
        <v>20950</v>
      </c>
      <c r="E13" s="50">
        <v>20307</v>
      </c>
      <c r="F13" s="114">
        <f t="shared" si="0"/>
        <v>0.05969837708083286</v>
      </c>
      <c r="G13" s="50">
        <f t="shared" si="1"/>
        <v>1144</v>
      </c>
      <c r="H13" s="50">
        <f t="shared" si="2"/>
        <v>-643</v>
      </c>
    </row>
    <row r="14" spans="1:8" ht="15">
      <c r="A14" s="94">
        <v>13</v>
      </c>
      <c r="B14" s="95" t="s">
        <v>105</v>
      </c>
      <c r="C14" s="50">
        <v>19369</v>
      </c>
      <c r="D14" s="50">
        <v>21347</v>
      </c>
      <c r="E14" s="50">
        <v>22203</v>
      </c>
      <c r="F14" s="114">
        <f t="shared" si="0"/>
        <v>0.1463162785894987</v>
      </c>
      <c r="G14" s="50">
        <f t="shared" si="1"/>
        <v>2834</v>
      </c>
      <c r="H14" s="50">
        <f t="shared" si="2"/>
        <v>856</v>
      </c>
    </row>
    <row r="15" spans="1:8" ht="15">
      <c r="A15" s="94">
        <v>14</v>
      </c>
      <c r="B15" s="95" t="s">
        <v>106</v>
      </c>
      <c r="C15" s="50">
        <v>44724</v>
      </c>
      <c r="D15" s="50">
        <v>45382</v>
      </c>
      <c r="E15" s="50">
        <v>46442</v>
      </c>
      <c r="F15" s="114">
        <f t="shared" si="0"/>
        <v>0.03841337984080136</v>
      </c>
      <c r="G15" s="50">
        <f t="shared" si="1"/>
        <v>1718</v>
      </c>
      <c r="H15" s="50">
        <f t="shared" si="2"/>
        <v>1060</v>
      </c>
    </row>
    <row r="16" spans="1:8" ht="15">
      <c r="A16" s="94">
        <v>15</v>
      </c>
      <c r="B16" s="95" t="s">
        <v>107</v>
      </c>
      <c r="C16" s="50">
        <v>34153</v>
      </c>
      <c r="D16" s="50">
        <v>34704</v>
      </c>
      <c r="E16" s="50">
        <v>35289</v>
      </c>
      <c r="F16" s="114">
        <f t="shared" si="0"/>
        <v>0.03326208532193365</v>
      </c>
      <c r="G16" s="50">
        <f t="shared" si="1"/>
        <v>1136</v>
      </c>
      <c r="H16" s="50">
        <f t="shared" si="2"/>
        <v>585</v>
      </c>
    </row>
    <row r="17" spans="1:8" ht="15">
      <c r="A17" s="94">
        <v>16</v>
      </c>
      <c r="B17" s="95" t="s">
        <v>108</v>
      </c>
      <c r="C17" s="50">
        <v>488810</v>
      </c>
      <c r="D17" s="50">
        <v>501923</v>
      </c>
      <c r="E17" s="50">
        <v>502591</v>
      </c>
      <c r="F17" s="114">
        <f t="shared" si="0"/>
        <v>0.028192958409197846</v>
      </c>
      <c r="G17" s="50">
        <f t="shared" si="1"/>
        <v>13781</v>
      </c>
      <c r="H17" s="50">
        <f t="shared" si="2"/>
        <v>668</v>
      </c>
    </row>
    <row r="18" spans="1:8" ht="15">
      <c r="A18" s="94">
        <v>17</v>
      </c>
      <c r="B18" s="95" t="s">
        <v>109</v>
      </c>
      <c r="C18" s="50">
        <v>61589</v>
      </c>
      <c r="D18" s="50">
        <v>67157</v>
      </c>
      <c r="E18" s="50">
        <v>68155</v>
      </c>
      <c r="F18" s="114">
        <f t="shared" si="0"/>
        <v>0.10660994658137005</v>
      </c>
      <c r="G18" s="50">
        <f t="shared" si="1"/>
        <v>6566</v>
      </c>
      <c r="H18" s="50">
        <f t="shared" si="2"/>
        <v>998</v>
      </c>
    </row>
    <row r="19" spans="1:8" ht="15">
      <c r="A19" s="94">
        <v>18</v>
      </c>
      <c r="B19" s="95" t="s">
        <v>110</v>
      </c>
      <c r="C19" s="50">
        <v>17986</v>
      </c>
      <c r="D19" s="50">
        <v>19763</v>
      </c>
      <c r="E19" s="50">
        <v>20297</v>
      </c>
      <c r="F19" s="114">
        <f t="shared" si="0"/>
        <v>0.12848882464138775</v>
      </c>
      <c r="G19" s="50">
        <f t="shared" si="1"/>
        <v>2311</v>
      </c>
      <c r="H19" s="50">
        <f t="shared" si="2"/>
        <v>534</v>
      </c>
    </row>
    <row r="20" spans="1:8" ht="15">
      <c r="A20" s="94">
        <v>19</v>
      </c>
      <c r="B20" s="95" t="s">
        <v>111</v>
      </c>
      <c r="C20" s="50">
        <v>48632</v>
      </c>
      <c r="D20" s="50">
        <v>52173</v>
      </c>
      <c r="E20" s="50">
        <v>52097</v>
      </c>
      <c r="F20" s="114">
        <f t="shared" si="0"/>
        <v>0.07124938312222405</v>
      </c>
      <c r="G20" s="50">
        <f t="shared" si="1"/>
        <v>3465</v>
      </c>
      <c r="H20" s="50">
        <f t="shared" si="2"/>
        <v>-76</v>
      </c>
    </row>
    <row r="21" spans="1:8" ht="15">
      <c r="A21" s="94">
        <v>20</v>
      </c>
      <c r="B21" s="95" t="s">
        <v>112</v>
      </c>
      <c r="C21" s="50">
        <v>159739</v>
      </c>
      <c r="D21" s="50">
        <v>164713</v>
      </c>
      <c r="E21" s="50">
        <v>165961</v>
      </c>
      <c r="F21" s="114">
        <f t="shared" si="0"/>
        <v>0.03895103888217655</v>
      </c>
      <c r="G21" s="50">
        <f t="shared" si="1"/>
        <v>6222</v>
      </c>
      <c r="H21" s="50">
        <f t="shared" si="2"/>
        <v>1248</v>
      </c>
    </row>
    <row r="22" spans="1:8" ht="15">
      <c r="A22" s="94">
        <v>21</v>
      </c>
      <c r="B22" s="95" t="s">
        <v>113</v>
      </c>
      <c r="C22" s="50">
        <v>108916</v>
      </c>
      <c r="D22" s="50">
        <v>112925</v>
      </c>
      <c r="E22" s="50">
        <v>113076</v>
      </c>
      <c r="F22" s="114">
        <f t="shared" si="0"/>
        <v>0.03819457196371516</v>
      </c>
      <c r="G22" s="50">
        <f t="shared" si="1"/>
        <v>4160</v>
      </c>
      <c r="H22" s="50">
        <f t="shared" si="2"/>
        <v>151</v>
      </c>
    </row>
    <row r="23" spans="1:8" ht="15">
      <c r="A23" s="94">
        <v>22</v>
      </c>
      <c r="B23" s="95" t="s">
        <v>114</v>
      </c>
      <c r="C23" s="50">
        <v>48088</v>
      </c>
      <c r="D23" s="50">
        <v>49730</v>
      </c>
      <c r="E23" s="50">
        <v>50039</v>
      </c>
      <c r="F23" s="114">
        <f t="shared" si="0"/>
        <v>0.040571452337381464</v>
      </c>
      <c r="G23" s="50">
        <f t="shared" si="1"/>
        <v>1951</v>
      </c>
      <c r="H23" s="50">
        <f t="shared" si="2"/>
        <v>309</v>
      </c>
    </row>
    <row r="24" spans="1:8" ht="15">
      <c r="A24" s="94">
        <v>23</v>
      </c>
      <c r="B24" s="95" t="s">
        <v>115</v>
      </c>
      <c r="C24" s="50">
        <v>50094</v>
      </c>
      <c r="D24" s="50">
        <v>52521</v>
      </c>
      <c r="E24" s="50">
        <v>52541</v>
      </c>
      <c r="F24" s="114">
        <f t="shared" si="0"/>
        <v>0.04884816544895596</v>
      </c>
      <c r="G24" s="50">
        <f t="shared" si="1"/>
        <v>2447</v>
      </c>
      <c r="H24" s="50">
        <f t="shared" si="2"/>
        <v>20</v>
      </c>
    </row>
    <row r="25" spans="1:8" ht="15">
      <c r="A25" s="94">
        <v>24</v>
      </c>
      <c r="B25" s="95" t="s">
        <v>116</v>
      </c>
      <c r="C25" s="50">
        <v>23546</v>
      </c>
      <c r="D25" s="50">
        <v>24046</v>
      </c>
      <c r="E25" s="50">
        <v>24796</v>
      </c>
      <c r="F25" s="114">
        <f t="shared" si="0"/>
        <v>0.0530875732608511</v>
      </c>
      <c r="G25" s="50">
        <f t="shared" si="1"/>
        <v>1250</v>
      </c>
      <c r="H25" s="50">
        <f t="shared" si="2"/>
        <v>750</v>
      </c>
    </row>
    <row r="26" spans="1:8" ht="15">
      <c r="A26" s="94">
        <v>25</v>
      </c>
      <c r="B26" s="95" t="s">
        <v>117</v>
      </c>
      <c r="C26" s="50">
        <v>64424</v>
      </c>
      <c r="D26" s="50">
        <v>71892</v>
      </c>
      <c r="E26" s="50">
        <v>71893</v>
      </c>
      <c r="F26" s="114">
        <f t="shared" si="0"/>
        <v>0.11593505525890972</v>
      </c>
      <c r="G26" s="50">
        <f t="shared" si="1"/>
        <v>7469</v>
      </c>
      <c r="H26" s="50">
        <f t="shared" si="2"/>
        <v>1</v>
      </c>
    </row>
    <row r="27" spans="1:8" ht="15">
      <c r="A27" s="94">
        <v>26</v>
      </c>
      <c r="B27" s="95" t="s">
        <v>118</v>
      </c>
      <c r="C27" s="50">
        <v>118844</v>
      </c>
      <c r="D27" s="50">
        <v>121347</v>
      </c>
      <c r="E27" s="50">
        <v>122514</v>
      </c>
      <c r="F27" s="114">
        <f t="shared" si="0"/>
        <v>0.03088081855205143</v>
      </c>
      <c r="G27" s="50">
        <f t="shared" si="1"/>
        <v>3670</v>
      </c>
      <c r="H27" s="50">
        <f t="shared" si="2"/>
        <v>1167</v>
      </c>
    </row>
    <row r="28" spans="1:8" ht="15">
      <c r="A28" s="94">
        <v>27</v>
      </c>
      <c r="B28" s="95" t="s">
        <v>119</v>
      </c>
      <c r="C28" s="50">
        <v>204820</v>
      </c>
      <c r="D28" s="50">
        <v>206261</v>
      </c>
      <c r="E28" s="50">
        <v>206623</v>
      </c>
      <c r="F28" s="114">
        <f t="shared" si="0"/>
        <v>0.008802851284054291</v>
      </c>
      <c r="G28" s="50">
        <f t="shared" si="1"/>
        <v>1803</v>
      </c>
      <c r="H28" s="50">
        <f t="shared" si="2"/>
        <v>362</v>
      </c>
    </row>
    <row r="29" spans="1:8" ht="15">
      <c r="A29" s="94">
        <v>28</v>
      </c>
      <c r="B29" s="95" t="s">
        <v>120</v>
      </c>
      <c r="C29" s="50">
        <v>40957</v>
      </c>
      <c r="D29" s="50">
        <v>42636</v>
      </c>
      <c r="E29" s="50">
        <v>45134</v>
      </c>
      <c r="F29" s="114">
        <f t="shared" si="0"/>
        <v>0.10198500866762703</v>
      </c>
      <c r="G29" s="50">
        <f t="shared" si="1"/>
        <v>4177</v>
      </c>
      <c r="H29" s="50">
        <f t="shared" si="2"/>
        <v>2498</v>
      </c>
    </row>
    <row r="30" spans="1:8" ht="15">
      <c r="A30" s="94">
        <v>29</v>
      </c>
      <c r="B30" s="95" t="s">
        <v>121</v>
      </c>
      <c r="C30" s="50">
        <v>11735</v>
      </c>
      <c r="D30" s="50">
        <v>12697</v>
      </c>
      <c r="E30" s="50">
        <v>12535</v>
      </c>
      <c r="F30" s="114">
        <f t="shared" si="0"/>
        <v>0.06817213463996591</v>
      </c>
      <c r="G30" s="50">
        <f t="shared" si="1"/>
        <v>800</v>
      </c>
      <c r="H30" s="50">
        <f t="shared" si="2"/>
        <v>-162</v>
      </c>
    </row>
    <row r="31" spans="1:8" ht="15">
      <c r="A31" s="94">
        <v>30</v>
      </c>
      <c r="B31" s="95" t="s">
        <v>122</v>
      </c>
      <c r="C31" s="50">
        <v>10828</v>
      </c>
      <c r="D31" s="50">
        <v>12238</v>
      </c>
      <c r="E31" s="50">
        <v>12355</v>
      </c>
      <c r="F31" s="114">
        <f t="shared" si="0"/>
        <v>0.14102327299593645</v>
      </c>
      <c r="G31" s="50">
        <f t="shared" si="1"/>
        <v>1527</v>
      </c>
      <c r="H31" s="50">
        <f t="shared" si="2"/>
        <v>117</v>
      </c>
    </row>
    <row r="32" spans="1:8" ht="15">
      <c r="A32" s="94">
        <v>31</v>
      </c>
      <c r="B32" s="95" t="s">
        <v>123</v>
      </c>
      <c r="C32" s="50">
        <v>125894</v>
      </c>
      <c r="D32" s="50">
        <v>131272</v>
      </c>
      <c r="E32" s="50">
        <v>132959</v>
      </c>
      <c r="F32" s="114">
        <f t="shared" si="0"/>
        <v>0.05611863949036491</v>
      </c>
      <c r="G32" s="50">
        <f t="shared" si="1"/>
        <v>7065</v>
      </c>
      <c r="H32" s="50">
        <f t="shared" si="2"/>
        <v>1687</v>
      </c>
    </row>
    <row r="33" spans="1:8" ht="15">
      <c r="A33" s="94">
        <v>32</v>
      </c>
      <c r="B33" s="95" t="s">
        <v>124</v>
      </c>
      <c r="C33" s="50">
        <v>46709</v>
      </c>
      <c r="D33" s="50">
        <v>50843</v>
      </c>
      <c r="E33" s="50">
        <v>50248</v>
      </c>
      <c r="F33" s="114">
        <f t="shared" si="0"/>
        <v>0.07576698280845233</v>
      </c>
      <c r="G33" s="50">
        <f t="shared" si="1"/>
        <v>3539</v>
      </c>
      <c r="H33" s="50">
        <f t="shared" si="2"/>
        <v>-595</v>
      </c>
    </row>
    <row r="34" spans="1:8" ht="15">
      <c r="A34" s="94">
        <v>33</v>
      </c>
      <c r="B34" s="95" t="s">
        <v>125</v>
      </c>
      <c r="C34" s="50">
        <v>195322</v>
      </c>
      <c r="D34" s="50">
        <v>204534</v>
      </c>
      <c r="E34" s="50">
        <v>204815</v>
      </c>
      <c r="F34" s="114">
        <f t="shared" si="0"/>
        <v>0.04860179600864214</v>
      </c>
      <c r="G34" s="50">
        <f t="shared" si="1"/>
        <v>9493</v>
      </c>
      <c r="H34" s="50">
        <f t="shared" si="2"/>
        <v>281</v>
      </c>
    </row>
    <row r="35" spans="1:8" ht="15">
      <c r="A35" s="94">
        <v>34</v>
      </c>
      <c r="B35" s="95" t="s">
        <v>126</v>
      </c>
      <c r="C35" s="50">
        <v>3259918</v>
      </c>
      <c r="D35" s="50">
        <v>3314742</v>
      </c>
      <c r="E35" s="50">
        <v>3326530</v>
      </c>
      <c r="F35" s="114">
        <f t="shared" si="0"/>
        <v>0.02043364280942036</v>
      </c>
      <c r="G35" s="50">
        <f t="shared" si="1"/>
        <v>66612</v>
      </c>
      <c r="H35" s="50">
        <f t="shared" si="2"/>
        <v>11788</v>
      </c>
    </row>
    <row r="36" spans="1:8" ht="15">
      <c r="A36" s="94">
        <v>35</v>
      </c>
      <c r="B36" s="95" t="s">
        <v>127</v>
      </c>
      <c r="C36" s="50">
        <v>704040</v>
      </c>
      <c r="D36" s="50">
        <v>727257</v>
      </c>
      <c r="E36" s="50">
        <v>727074</v>
      </c>
      <c r="F36" s="114">
        <f t="shared" si="0"/>
        <v>0.032716891085733765</v>
      </c>
      <c r="G36" s="50">
        <f t="shared" si="1"/>
        <v>23034</v>
      </c>
      <c r="H36" s="50">
        <f t="shared" si="2"/>
        <v>-183</v>
      </c>
    </row>
    <row r="37" spans="1:8" ht="15">
      <c r="A37" s="94">
        <v>36</v>
      </c>
      <c r="B37" s="95" t="s">
        <v>128</v>
      </c>
      <c r="C37" s="50">
        <v>19440</v>
      </c>
      <c r="D37" s="50">
        <v>20270</v>
      </c>
      <c r="E37" s="50">
        <v>20964</v>
      </c>
      <c r="F37" s="114">
        <f t="shared" si="0"/>
        <v>0.07839506172839507</v>
      </c>
      <c r="G37" s="50">
        <f t="shared" si="1"/>
        <v>1524</v>
      </c>
      <c r="H37" s="50">
        <f t="shared" si="2"/>
        <v>694</v>
      </c>
    </row>
    <row r="38" spans="1:8" ht="15">
      <c r="A38" s="94">
        <v>37</v>
      </c>
      <c r="B38" s="95" t="s">
        <v>129</v>
      </c>
      <c r="C38" s="50">
        <v>40261</v>
      </c>
      <c r="D38" s="50">
        <v>42514</v>
      </c>
      <c r="E38" s="50">
        <v>42077</v>
      </c>
      <c r="F38" s="114">
        <f t="shared" si="0"/>
        <v>0.04510568540274708</v>
      </c>
      <c r="G38" s="50">
        <f t="shared" si="1"/>
        <v>1816</v>
      </c>
      <c r="H38" s="50">
        <f t="shared" si="2"/>
        <v>-437</v>
      </c>
    </row>
    <row r="39" spans="1:8" ht="15">
      <c r="A39" s="94">
        <v>38</v>
      </c>
      <c r="B39" s="95" t="s">
        <v>130</v>
      </c>
      <c r="C39" s="50">
        <v>176043</v>
      </c>
      <c r="D39" s="50">
        <v>181906</v>
      </c>
      <c r="E39" s="50">
        <v>180049</v>
      </c>
      <c r="F39" s="114">
        <f t="shared" si="0"/>
        <v>0.022755803979709503</v>
      </c>
      <c r="G39" s="50">
        <f t="shared" si="1"/>
        <v>4006</v>
      </c>
      <c r="H39" s="50">
        <f t="shared" si="2"/>
        <v>-1857</v>
      </c>
    </row>
    <row r="40" spans="1:8" ht="15">
      <c r="A40" s="94">
        <v>39</v>
      </c>
      <c r="B40" s="95" t="s">
        <v>131</v>
      </c>
      <c r="C40" s="50">
        <v>45320</v>
      </c>
      <c r="D40" s="50">
        <v>48267</v>
      </c>
      <c r="E40" s="50">
        <v>49394</v>
      </c>
      <c r="F40" s="114">
        <f t="shared" si="0"/>
        <v>0.08989408649602824</v>
      </c>
      <c r="G40" s="50">
        <f t="shared" si="1"/>
        <v>4074</v>
      </c>
      <c r="H40" s="50">
        <f t="shared" si="2"/>
        <v>1127</v>
      </c>
    </row>
    <row r="41" spans="1:8" ht="15">
      <c r="A41" s="94">
        <v>40</v>
      </c>
      <c r="B41" s="95" t="s">
        <v>132</v>
      </c>
      <c r="C41" s="50">
        <v>21453</v>
      </c>
      <c r="D41" s="50">
        <v>21879</v>
      </c>
      <c r="E41" s="50">
        <v>21976</v>
      </c>
      <c r="F41" s="114">
        <f t="shared" si="0"/>
        <v>0.02437887474945229</v>
      </c>
      <c r="G41" s="50">
        <f t="shared" si="1"/>
        <v>523</v>
      </c>
      <c r="H41" s="50">
        <f t="shared" si="2"/>
        <v>97</v>
      </c>
    </row>
    <row r="42" spans="1:8" ht="15">
      <c r="A42" s="94">
        <v>41</v>
      </c>
      <c r="B42" s="95" t="s">
        <v>133</v>
      </c>
      <c r="C42" s="50">
        <v>329567</v>
      </c>
      <c r="D42" s="50">
        <v>342561</v>
      </c>
      <c r="E42" s="50">
        <v>348578</v>
      </c>
      <c r="F42" s="114">
        <f t="shared" si="0"/>
        <v>0.05768478033298237</v>
      </c>
      <c r="G42" s="50">
        <f t="shared" si="1"/>
        <v>19011</v>
      </c>
      <c r="H42" s="50">
        <f t="shared" si="2"/>
        <v>6017</v>
      </c>
    </row>
    <row r="43" spans="1:8" ht="15">
      <c r="A43" s="94">
        <v>42</v>
      </c>
      <c r="B43" s="95" t="s">
        <v>134</v>
      </c>
      <c r="C43" s="50">
        <v>245451</v>
      </c>
      <c r="D43" s="50">
        <v>260304</v>
      </c>
      <c r="E43" s="50">
        <v>259200</v>
      </c>
      <c r="F43" s="114">
        <f t="shared" si="0"/>
        <v>0.05601525355366244</v>
      </c>
      <c r="G43" s="50">
        <f t="shared" si="1"/>
        <v>13749</v>
      </c>
      <c r="H43" s="50">
        <f t="shared" si="2"/>
        <v>-1104</v>
      </c>
    </row>
    <row r="44" spans="1:8" ht="15">
      <c r="A44" s="94">
        <v>43</v>
      </c>
      <c r="B44" s="95" t="s">
        <v>135</v>
      </c>
      <c r="C44" s="50">
        <v>63230</v>
      </c>
      <c r="D44" s="50">
        <v>65391</v>
      </c>
      <c r="E44" s="50">
        <v>65857</v>
      </c>
      <c r="F44" s="114">
        <f t="shared" si="0"/>
        <v>0.04154673414518425</v>
      </c>
      <c r="G44" s="50">
        <f t="shared" si="1"/>
        <v>2627</v>
      </c>
      <c r="H44" s="50">
        <f t="shared" si="2"/>
        <v>466</v>
      </c>
    </row>
    <row r="45" spans="1:8" ht="15">
      <c r="A45" s="94">
        <v>44</v>
      </c>
      <c r="B45" s="95" t="s">
        <v>136</v>
      </c>
      <c r="C45" s="50">
        <v>73700</v>
      </c>
      <c r="D45" s="50">
        <v>74561</v>
      </c>
      <c r="E45" s="50">
        <v>74789</v>
      </c>
      <c r="F45" s="114">
        <f t="shared" si="0"/>
        <v>0.014776119402985075</v>
      </c>
      <c r="G45" s="50">
        <f t="shared" si="1"/>
        <v>1089</v>
      </c>
      <c r="H45" s="50">
        <f t="shared" si="2"/>
        <v>228</v>
      </c>
    </row>
    <row r="46" spans="1:8" ht="15">
      <c r="A46" s="94">
        <v>45</v>
      </c>
      <c r="B46" s="95" t="s">
        <v>137</v>
      </c>
      <c r="C46" s="50">
        <v>157914</v>
      </c>
      <c r="D46" s="50">
        <v>166261</v>
      </c>
      <c r="E46" s="50">
        <v>165687</v>
      </c>
      <c r="F46" s="114">
        <f t="shared" si="0"/>
        <v>0.04922299479463505</v>
      </c>
      <c r="G46" s="50">
        <f t="shared" si="1"/>
        <v>7773</v>
      </c>
      <c r="H46" s="50">
        <f t="shared" si="2"/>
        <v>-574</v>
      </c>
    </row>
    <row r="47" spans="1:8" ht="15">
      <c r="A47" s="94">
        <v>46</v>
      </c>
      <c r="B47" s="95" t="s">
        <v>138</v>
      </c>
      <c r="C47" s="50">
        <v>98656</v>
      </c>
      <c r="D47" s="50">
        <v>104800</v>
      </c>
      <c r="E47" s="50">
        <v>105400</v>
      </c>
      <c r="F47" s="114">
        <f t="shared" si="0"/>
        <v>0.068358741485566</v>
      </c>
      <c r="G47" s="50">
        <f t="shared" si="1"/>
        <v>6744</v>
      </c>
      <c r="H47" s="50">
        <f t="shared" si="2"/>
        <v>600</v>
      </c>
    </row>
    <row r="48" spans="1:8" ht="15">
      <c r="A48" s="94">
        <v>47</v>
      </c>
      <c r="B48" s="95" t="s">
        <v>139</v>
      </c>
      <c r="C48" s="50">
        <v>50457</v>
      </c>
      <c r="D48" s="50">
        <v>52086</v>
      </c>
      <c r="E48" s="50">
        <v>52804</v>
      </c>
      <c r="F48" s="114">
        <f t="shared" si="0"/>
        <v>0.046514854232316626</v>
      </c>
      <c r="G48" s="50">
        <f t="shared" si="1"/>
        <v>2347</v>
      </c>
      <c r="H48" s="50">
        <f t="shared" si="2"/>
        <v>718</v>
      </c>
    </row>
    <row r="49" spans="1:8" ht="15">
      <c r="A49" s="94">
        <v>48</v>
      </c>
      <c r="B49" s="95" t="s">
        <v>140</v>
      </c>
      <c r="C49" s="50">
        <v>154981</v>
      </c>
      <c r="D49" s="50">
        <v>181264</v>
      </c>
      <c r="E49" s="50">
        <v>162014</v>
      </c>
      <c r="F49" s="114">
        <f t="shared" si="0"/>
        <v>0.045379756228182806</v>
      </c>
      <c r="G49" s="50">
        <f t="shared" si="1"/>
        <v>7033</v>
      </c>
      <c r="H49" s="50">
        <f t="shared" si="2"/>
        <v>-19250</v>
      </c>
    </row>
    <row r="50" spans="1:8" ht="15">
      <c r="A50" s="94">
        <v>49</v>
      </c>
      <c r="B50" s="95" t="s">
        <v>141</v>
      </c>
      <c r="C50" s="50">
        <v>17326</v>
      </c>
      <c r="D50" s="50">
        <v>18837</v>
      </c>
      <c r="E50" s="50">
        <v>19659</v>
      </c>
      <c r="F50" s="114">
        <f t="shared" si="0"/>
        <v>0.13465312247489322</v>
      </c>
      <c r="G50" s="50">
        <f t="shared" si="1"/>
        <v>2333</v>
      </c>
      <c r="H50" s="50">
        <f t="shared" si="2"/>
        <v>822</v>
      </c>
    </row>
    <row r="51" spans="1:8" ht="15">
      <c r="A51" s="94">
        <v>50</v>
      </c>
      <c r="B51" s="95" t="s">
        <v>142</v>
      </c>
      <c r="C51" s="50">
        <v>37408</v>
      </c>
      <c r="D51" s="50">
        <v>39694</v>
      </c>
      <c r="E51" s="50">
        <v>40031</v>
      </c>
      <c r="F51" s="114">
        <f t="shared" si="0"/>
        <v>0.07011869118905047</v>
      </c>
      <c r="G51" s="50">
        <f t="shared" si="1"/>
        <v>2623</v>
      </c>
      <c r="H51" s="50">
        <f t="shared" si="2"/>
        <v>337</v>
      </c>
    </row>
    <row r="52" spans="1:8" ht="15">
      <c r="A52" s="94">
        <v>51</v>
      </c>
      <c r="B52" s="95" t="s">
        <v>143</v>
      </c>
      <c r="C52" s="50">
        <v>33788</v>
      </c>
      <c r="D52" s="50">
        <v>36904</v>
      </c>
      <c r="E52" s="50">
        <v>36853</v>
      </c>
      <c r="F52" s="114">
        <f t="shared" si="0"/>
        <v>0.09071267905765361</v>
      </c>
      <c r="G52" s="50">
        <f t="shared" si="1"/>
        <v>3065</v>
      </c>
      <c r="H52" s="50">
        <f t="shared" si="2"/>
        <v>-51</v>
      </c>
    </row>
    <row r="53" spans="1:8" ht="15">
      <c r="A53" s="94">
        <v>52</v>
      </c>
      <c r="B53" s="95" t="s">
        <v>144</v>
      </c>
      <c r="C53" s="50">
        <v>62308</v>
      </c>
      <c r="D53" s="50">
        <v>65189</v>
      </c>
      <c r="E53" s="50">
        <v>66574</v>
      </c>
      <c r="F53" s="114">
        <f t="shared" si="0"/>
        <v>0.06846632856134044</v>
      </c>
      <c r="G53" s="50">
        <f t="shared" si="1"/>
        <v>4266</v>
      </c>
      <c r="H53" s="50">
        <f t="shared" si="2"/>
        <v>1385</v>
      </c>
    </row>
    <row r="54" spans="1:8" ht="15">
      <c r="A54" s="94">
        <v>53</v>
      </c>
      <c r="B54" s="95" t="s">
        <v>145</v>
      </c>
      <c r="C54" s="50">
        <v>41512</v>
      </c>
      <c r="D54" s="50">
        <v>46644</v>
      </c>
      <c r="E54" s="50">
        <v>46526</v>
      </c>
      <c r="F54" s="114">
        <f t="shared" si="0"/>
        <v>0.12078435151281557</v>
      </c>
      <c r="G54" s="50">
        <f t="shared" si="1"/>
        <v>5014</v>
      </c>
      <c r="H54" s="50">
        <f t="shared" si="2"/>
        <v>-118</v>
      </c>
    </row>
    <row r="55" spans="1:8" ht="15">
      <c r="A55" s="94">
        <v>54</v>
      </c>
      <c r="B55" s="95" t="s">
        <v>146</v>
      </c>
      <c r="C55" s="50">
        <v>125537</v>
      </c>
      <c r="D55" s="50">
        <v>132058</v>
      </c>
      <c r="E55" s="50">
        <v>132957</v>
      </c>
      <c r="F55" s="114">
        <f t="shared" si="0"/>
        <v>0.0591060802791209</v>
      </c>
      <c r="G55" s="50">
        <f t="shared" si="1"/>
        <v>7420</v>
      </c>
      <c r="H55" s="50">
        <f t="shared" si="2"/>
        <v>899</v>
      </c>
    </row>
    <row r="56" spans="1:8" ht="15">
      <c r="A56" s="94">
        <v>55</v>
      </c>
      <c r="B56" s="95" t="s">
        <v>147</v>
      </c>
      <c r="C56" s="50">
        <v>135090</v>
      </c>
      <c r="D56" s="50">
        <v>142010</v>
      </c>
      <c r="E56" s="50">
        <v>145013</v>
      </c>
      <c r="F56" s="114">
        <f t="shared" si="0"/>
        <v>0.0734547338811163</v>
      </c>
      <c r="G56" s="50">
        <f t="shared" si="1"/>
        <v>9923</v>
      </c>
      <c r="H56" s="50">
        <f t="shared" si="2"/>
        <v>3003</v>
      </c>
    </row>
    <row r="57" spans="1:8" ht="15">
      <c r="A57" s="94">
        <v>56</v>
      </c>
      <c r="B57" s="95" t="s">
        <v>148</v>
      </c>
      <c r="C57" s="50">
        <v>17123</v>
      </c>
      <c r="D57" s="50">
        <v>18004</v>
      </c>
      <c r="E57" s="50">
        <v>18896</v>
      </c>
      <c r="F57" s="114">
        <f t="shared" si="0"/>
        <v>0.10354493955498452</v>
      </c>
      <c r="G57" s="50">
        <f t="shared" si="1"/>
        <v>1773</v>
      </c>
      <c r="H57" s="50">
        <f t="shared" si="2"/>
        <v>892</v>
      </c>
    </row>
    <row r="58" spans="1:8" ht="15">
      <c r="A58" s="94">
        <v>57</v>
      </c>
      <c r="B58" s="95" t="s">
        <v>149</v>
      </c>
      <c r="C58" s="50">
        <v>20608</v>
      </c>
      <c r="D58" s="50">
        <v>21931</v>
      </c>
      <c r="E58" s="50">
        <v>23894</v>
      </c>
      <c r="F58" s="114">
        <f t="shared" si="0"/>
        <v>0.1594526397515528</v>
      </c>
      <c r="G58" s="50">
        <f t="shared" si="1"/>
        <v>3286</v>
      </c>
      <c r="H58" s="50">
        <f t="shared" si="2"/>
        <v>1963</v>
      </c>
    </row>
    <row r="59" spans="1:8" ht="15">
      <c r="A59" s="94">
        <v>58</v>
      </c>
      <c r="B59" s="95" t="s">
        <v>150</v>
      </c>
      <c r="C59" s="50">
        <v>60162</v>
      </c>
      <c r="D59" s="50">
        <v>67164</v>
      </c>
      <c r="E59" s="50">
        <v>67677</v>
      </c>
      <c r="F59" s="114">
        <f t="shared" si="0"/>
        <v>0.12491273561384263</v>
      </c>
      <c r="G59" s="50">
        <f t="shared" si="1"/>
        <v>7515</v>
      </c>
      <c r="H59" s="50">
        <f t="shared" si="2"/>
        <v>513</v>
      </c>
    </row>
    <row r="60" spans="1:8" ht="15">
      <c r="A60" s="94">
        <v>59</v>
      </c>
      <c r="B60" s="95" t="s">
        <v>151</v>
      </c>
      <c r="C60" s="50">
        <v>167094</v>
      </c>
      <c r="D60" s="50">
        <v>178477</v>
      </c>
      <c r="E60" s="50">
        <v>179049</v>
      </c>
      <c r="F60" s="114">
        <f t="shared" si="0"/>
        <v>0.07154655463391864</v>
      </c>
      <c r="G60" s="50">
        <f t="shared" si="1"/>
        <v>11955</v>
      </c>
      <c r="H60" s="50">
        <f t="shared" si="2"/>
        <v>572</v>
      </c>
    </row>
    <row r="61" spans="1:8" ht="15">
      <c r="A61" s="94">
        <v>60</v>
      </c>
      <c r="B61" s="95" t="s">
        <v>152</v>
      </c>
      <c r="C61" s="50">
        <v>47301</v>
      </c>
      <c r="D61" s="50">
        <v>49455</v>
      </c>
      <c r="E61" s="50">
        <v>50899</v>
      </c>
      <c r="F61" s="114">
        <f t="shared" si="0"/>
        <v>0.07606604511532526</v>
      </c>
      <c r="G61" s="50">
        <f t="shared" si="1"/>
        <v>3598</v>
      </c>
      <c r="H61" s="50">
        <f t="shared" si="2"/>
        <v>1444</v>
      </c>
    </row>
    <row r="62" spans="1:8" ht="15">
      <c r="A62" s="94">
        <v>61</v>
      </c>
      <c r="B62" s="95" t="s">
        <v>153</v>
      </c>
      <c r="C62" s="50">
        <v>102493</v>
      </c>
      <c r="D62" s="50">
        <v>104425</v>
      </c>
      <c r="E62" s="50">
        <v>104324</v>
      </c>
      <c r="F62" s="114">
        <f t="shared" si="0"/>
        <v>0.017864634657976643</v>
      </c>
      <c r="G62" s="50">
        <f t="shared" si="1"/>
        <v>1831</v>
      </c>
      <c r="H62" s="50">
        <f t="shared" si="2"/>
        <v>-101</v>
      </c>
    </row>
    <row r="63" spans="1:8" ht="15">
      <c r="A63" s="94">
        <v>62</v>
      </c>
      <c r="B63" s="95" t="s">
        <v>154</v>
      </c>
      <c r="C63" s="50">
        <v>6628</v>
      </c>
      <c r="D63" s="50">
        <v>7368</v>
      </c>
      <c r="E63" s="50">
        <v>7483</v>
      </c>
      <c r="F63" s="114">
        <f t="shared" si="0"/>
        <v>0.12899818949909475</v>
      </c>
      <c r="G63" s="50">
        <f t="shared" si="1"/>
        <v>855</v>
      </c>
      <c r="H63" s="50">
        <f t="shared" si="2"/>
        <v>115</v>
      </c>
    </row>
    <row r="64" spans="1:8" ht="15">
      <c r="A64" s="94">
        <v>63</v>
      </c>
      <c r="B64" s="95" t="s">
        <v>155</v>
      </c>
      <c r="C64" s="50">
        <v>92814</v>
      </c>
      <c r="D64" s="50">
        <v>97104</v>
      </c>
      <c r="E64" s="50">
        <v>98636</v>
      </c>
      <c r="F64" s="114">
        <f t="shared" si="0"/>
        <v>0.06272760574913268</v>
      </c>
      <c r="G64" s="50">
        <f t="shared" si="1"/>
        <v>5822</v>
      </c>
      <c r="H64" s="50">
        <f t="shared" si="2"/>
        <v>1532</v>
      </c>
    </row>
    <row r="65" spans="1:8" ht="15">
      <c r="A65" s="94">
        <v>64</v>
      </c>
      <c r="B65" s="95" t="s">
        <v>156</v>
      </c>
      <c r="C65" s="50">
        <v>49072</v>
      </c>
      <c r="D65" s="50">
        <v>49111</v>
      </c>
      <c r="E65" s="50">
        <v>49908</v>
      </c>
      <c r="F65" s="114">
        <f t="shared" si="0"/>
        <v>0.01703619171829149</v>
      </c>
      <c r="G65" s="50">
        <f t="shared" si="1"/>
        <v>836</v>
      </c>
      <c r="H65" s="50">
        <f t="shared" si="2"/>
        <v>797</v>
      </c>
    </row>
    <row r="66" spans="1:8" ht="15">
      <c r="A66" s="94">
        <v>65</v>
      </c>
      <c r="B66" s="95" t="s">
        <v>157</v>
      </c>
      <c r="C66" s="50">
        <v>53554</v>
      </c>
      <c r="D66" s="50">
        <v>58147</v>
      </c>
      <c r="E66" s="50">
        <v>58326</v>
      </c>
      <c r="F66" s="114">
        <f t="shared" si="0"/>
        <v>0.0891063225902827</v>
      </c>
      <c r="G66" s="50">
        <f t="shared" si="1"/>
        <v>4772</v>
      </c>
      <c r="H66" s="50">
        <f t="shared" si="2"/>
        <v>179</v>
      </c>
    </row>
    <row r="67" spans="1:8" ht="15">
      <c r="A67" s="94">
        <v>66</v>
      </c>
      <c r="B67" s="95" t="s">
        <v>158</v>
      </c>
      <c r="C67" s="50">
        <v>32531</v>
      </c>
      <c r="D67" s="50">
        <v>33326</v>
      </c>
      <c r="E67" s="50">
        <v>35668</v>
      </c>
      <c r="F67" s="114">
        <f aca="true" t="shared" si="3" ref="F67:F83">(E67-C67)/C67</f>
        <v>0.09643109649257631</v>
      </c>
      <c r="G67" s="50">
        <f aca="true" t="shared" si="4" ref="G67:G83">E67-C67</f>
        <v>3137</v>
      </c>
      <c r="H67" s="50">
        <f aca="true" t="shared" si="5" ref="H67:H83">E67-D67</f>
        <v>2342</v>
      </c>
    </row>
    <row r="68" spans="1:8" ht="15">
      <c r="A68" s="94">
        <v>67</v>
      </c>
      <c r="B68" s="95" t="s">
        <v>159</v>
      </c>
      <c r="C68" s="50">
        <v>63621</v>
      </c>
      <c r="D68" s="50">
        <v>66700</v>
      </c>
      <c r="E68" s="50">
        <v>67424</v>
      </c>
      <c r="F68" s="114">
        <f t="shared" si="3"/>
        <v>0.059775860171955804</v>
      </c>
      <c r="G68" s="50">
        <f t="shared" si="4"/>
        <v>3803</v>
      </c>
      <c r="H68" s="50">
        <f t="shared" si="5"/>
        <v>724</v>
      </c>
    </row>
    <row r="69" spans="1:8" ht="15">
      <c r="A69" s="94">
        <v>68</v>
      </c>
      <c r="B69" s="95" t="s">
        <v>160</v>
      </c>
      <c r="C69" s="50">
        <v>36022</v>
      </c>
      <c r="D69" s="50">
        <v>38162</v>
      </c>
      <c r="E69" s="50">
        <v>38649</v>
      </c>
      <c r="F69" s="114">
        <f t="shared" si="3"/>
        <v>0.07292765532174782</v>
      </c>
      <c r="G69" s="50">
        <f t="shared" si="4"/>
        <v>2627</v>
      </c>
      <c r="H69" s="50">
        <f t="shared" si="5"/>
        <v>487</v>
      </c>
    </row>
    <row r="70" spans="1:8" ht="15">
      <c r="A70" s="94">
        <v>69</v>
      </c>
      <c r="B70" s="95" t="s">
        <v>161</v>
      </c>
      <c r="C70" s="50">
        <v>6847</v>
      </c>
      <c r="D70" s="50">
        <v>8128</v>
      </c>
      <c r="E70" s="50">
        <v>7816</v>
      </c>
      <c r="F70" s="114">
        <f t="shared" si="3"/>
        <v>0.14152183438002044</v>
      </c>
      <c r="G70" s="50">
        <f t="shared" si="4"/>
        <v>969</v>
      </c>
      <c r="H70" s="50">
        <f t="shared" si="5"/>
        <v>-312</v>
      </c>
    </row>
    <row r="71" spans="1:8" ht="15">
      <c r="A71" s="94">
        <v>70</v>
      </c>
      <c r="B71" s="95" t="s">
        <v>162</v>
      </c>
      <c r="C71" s="50">
        <v>27414</v>
      </c>
      <c r="D71" s="50">
        <v>29341</v>
      </c>
      <c r="E71" s="50">
        <v>29006</v>
      </c>
      <c r="F71" s="114">
        <f t="shared" si="3"/>
        <v>0.058072517691690376</v>
      </c>
      <c r="G71" s="50">
        <f t="shared" si="4"/>
        <v>1592</v>
      </c>
      <c r="H71" s="50">
        <f t="shared" si="5"/>
        <v>-335</v>
      </c>
    </row>
    <row r="72" spans="1:8" ht="15">
      <c r="A72" s="94">
        <v>71</v>
      </c>
      <c r="B72" s="95" t="s">
        <v>163</v>
      </c>
      <c r="C72" s="50">
        <v>27071</v>
      </c>
      <c r="D72" s="50">
        <v>29297</v>
      </c>
      <c r="E72" s="50">
        <v>29439</v>
      </c>
      <c r="F72" s="114">
        <f t="shared" si="3"/>
        <v>0.08747368032211592</v>
      </c>
      <c r="G72" s="50">
        <f t="shared" si="4"/>
        <v>2368</v>
      </c>
      <c r="H72" s="50">
        <f t="shared" si="5"/>
        <v>142</v>
      </c>
    </row>
    <row r="73" spans="1:8" ht="15">
      <c r="A73" s="94">
        <v>72</v>
      </c>
      <c r="B73" s="95" t="s">
        <v>164</v>
      </c>
      <c r="C73" s="50">
        <v>38634</v>
      </c>
      <c r="D73" s="50">
        <v>38489</v>
      </c>
      <c r="E73" s="50">
        <v>40317</v>
      </c>
      <c r="F73" s="114">
        <f t="shared" si="3"/>
        <v>0.04356266501009474</v>
      </c>
      <c r="G73" s="50">
        <f t="shared" si="4"/>
        <v>1683</v>
      </c>
      <c r="H73" s="50">
        <f t="shared" si="5"/>
        <v>1828</v>
      </c>
    </row>
    <row r="74" spans="1:8" ht="15">
      <c r="A74" s="94">
        <v>73</v>
      </c>
      <c r="B74" s="95" t="s">
        <v>165</v>
      </c>
      <c r="C74" s="50">
        <v>24254</v>
      </c>
      <c r="D74" s="50">
        <v>24365</v>
      </c>
      <c r="E74" s="50">
        <v>22011</v>
      </c>
      <c r="F74" s="114">
        <f t="shared" si="3"/>
        <v>-0.09247959099529975</v>
      </c>
      <c r="G74" s="50">
        <f t="shared" si="4"/>
        <v>-2243</v>
      </c>
      <c r="H74" s="50">
        <f t="shared" si="5"/>
        <v>-2354</v>
      </c>
    </row>
    <row r="75" spans="1:8" ht="15">
      <c r="A75" s="94">
        <v>74</v>
      </c>
      <c r="B75" s="95" t="s">
        <v>166</v>
      </c>
      <c r="C75" s="50">
        <v>23122</v>
      </c>
      <c r="D75" s="50">
        <v>24179</v>
      </c>
      <c r="E75" s="50">
        <v>24920</v>
      </c>
      <c r="F75" s="114">
        <f t="shared" si="3"/>
        <v>0.07776143932185797</v>
      </c>
      <c r="G75" s="50">
        <f t="shared" si="4"/>
        <v>1798</v>
      </c>
      <c r="H75" s="50">
        <f t="shared" si="5"/>
        <v>741</v>
      </c>
    </row>
    <row r="76" spans="1:8" ht="15">
      <c r="A76" s="94">
        <v>75</v>
      </c>
      <c r="B76" s="95" t="s">
        <v>167</v>
      </c>
      <c r="C76" s="50">
        <v>7250</v>
      </c>
      <c r="D76" s="50">
        <v>7405</v>
      </c>
      <c r="E76" s="50">
        <v>8265</v>
      </c>
      <c r="F76" s="114">
        <f t="shared" si="3"/>
        <v>0.14</v>
      </c>
      <c r="G76" s="50">
        <f t="shared" si="4"/>
        <v>1015</v>
      </c>
      <c r="H76" s="50">
        <f t="shared" si="5"/>
        <v>860</v>
      </c>
    </row>
    <row r="77" spans="1:8" ht="15">
      <c r="A77" s="94">
        <v>76</v>
      </c>
      <c r="B77" s="95" t="s">
        <v>168</v>
      </c>
      <c r="C77" s="50">
        <v>12668</v>
      </c>
      <c r="D77" s="50">
        <v>12758</v>
      </c>
      <c r="E77" s="50">
        <v>14298</v>
      </c>
      <c r="F77" s="114">
        <f t="shared" si="3"/>
        <v>0.12867066624565834</v>
      </c>
      <c r="G77" s="50">
        <f t="shared" si="4"/>
        <v>1630</v>
      </c>
      <c r="H77" s="50">
        <f t="shared" si="5"/>
        <v>1540</v>
      </c>
    </row>
    <row r="78" spans="1:8" ht="15">
      <c r="A78" s="94">
        <v>77</v>
      </c>
      <c r="B78" s="95" t="s">
        <v>169</v>
      </c>
      <c r="C78" s="50">
        <v>35808</v>
      </c>
      <c r="D78" s="50">
        <v>37131</v>
      </c>
      <c r="E78" s="50">
        <v>37878</v>
      </c>
      <c r="F78" s="114">
        <f t="shared" si="3"/>
        <v>0.0578083109919571</v>
      </c>
      <c r="G78" s="50">
        <f t="shared" si="4"/>
        <v>2070</v>
      </c>
      <c r="H78" s="50">
        <f t="shared" si="5"/>
        <v>747</v>
      </c>
    </row>
    <row r="79" spans="1:8" ht="15">
      <c r="A79" s="94">
        <v>78</v>
      </c>
      <c r="B79" s="95" t="s">
        <v>170</v>
      </c>
      <c r="C79" s="50">
        <v>30248</v>
      </c>
      <c r="D79" s="50">
        <v>31560</v>
      </c>
      <c r="E79" s="50">
        <v>32043</v>
      </c>
      <c r="F79" s="114">
        <f t="shared" si="3"/>
        <v>0.05934276646389844</v>
      </c>
      <c r="G79" s="50">
        <f t="shared" si="4"/>
        <v>1795</v>
      </c>
      <c r="H79" s="50">
        <f t="shared" si="5"/>
        <v>483</v>
      </c>
    </row>
    <row r="80" spans="1:8" ht="15">
      <c r="A80" s="94">
        <v>79</v>
      </c>
      <c r="B80" s="95" t="s">
        <v>171</v>
      </c>
      <c r="C80" s="50">
        <v>10768</v>
      </c>
      <c r="D80" s="50">
        <v>11531</v>
      </c>
      <c r="E80" s="50">
        <v>11882</v>
      </c>
      <c r="F80" s="114">
        <f t="shared" si="3"/>
        <v>0.10345468053491827</v>
      </c>
      <c r="G80" s="50">
        <f t="shared" si="4"/>
        <v>1114</v>
      </c>
      <c r="H80" s="50">
        <f t="shared" si="5"/>
        <v>351</v>
      </c>
    </row>
    <row r="81" spans="1:8" ht="15">
      <c r="A81" s="94">
        <v>80</v>
      </c>
      <c r="B81" s="95" t="s">
        <v>172</v>
      </c>
      <c r="C81" s="50">
        <v>42557</v>
      </c>
      <c r="D81" s="50">
        <v>44301</v>
      </c>
      <c r="E81" s="50">
        <v>45543</v>
      </c>
      <c r="F81" s="114">
        <f t="shared" si="3"/>
        <v>0.07016472025753695</v>
      </c>
      <c r="G81" s="50">
        <f t="shared" si="4"/>
        <v>2986</v>
      </c>
      <c r="H81" s="50">
        <f t="shared" si="5"/>
        <v>1242</v>
      </c>
    </row>
    <row r="82" spans="1:8" ht="15" thickBot="1">
      <c r="A82" s="94">
        <v>81</v>
      </c>
      <c r="B82" s="95" t="s">
        <v>173</v>
      </c>
      <c r="C82" s="50">
        <v>55269</v>
      </c>
      <c r="D82" s="50">
        <v>57532</v>
      </c>
      <c r="E82" s="50">
        <v>58891</v>
      </c>
      <c r="F82" s="114">
        <f t="shared" si="3"/>
        <v>0.06553402449836256</v>
      </c>
      <c r="G82" s="50">
        <f t="shared" si="4"/>
        <v>3622</v>
      </c>
      <c r="H82" s="50">
        <f t="shared" si="5"/>
        <v>1359</v>
      </c>
    </row>
    <row r="83" spans="1:8" ht="15" thickBot="1">
      <c r="A83" s="156" t="s">
        <v>174</v>
      </c>
      <c r="B83" s="157"/>
      <c r="C83" s="107">
        <v>10930854</v>
      </c>
      <c r="D83" s="107">
        <v>11351994</v>
      </c>
      <c r="E83" s="107">
        <v>11371665</v>
      </c>
      <c r="F83" s="116">
        <f t="shared" si="3"/>
        <v>0.040327224204074086</v>
      </c>
      <c r="G83" s="107">
        <f t="shared" si="4"/>
        <v>440811</v>
      </c>
      <c r="H83" s="107">
        <f t="shared" si="5"/>
        <v>19671</v>
      </c>
    </row>
  </sheetData>
  <mergeCells count="1">
    <mergeCell ref="A83:B8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J98"/>
  <sheetViews>
    <sheetView workbookViewId="0" topLeftCell="A1">
      <pane ySplit="1" topLeftCell="A80" activePane="bottomLeft" state="frozen"/>
      <selection pane="topLeft" activeCell="X1" sqref="X1"/>
      <selection pane="bottomLeft" activeCell="C92" sqref="C92"/>
    </sheetView>
  </sheetViews>
  <sheetFormatPr defaultColWidth="9.140625" defaultRowHeight="15"/>
  <cols>
    <col min="1" max="1" width="17.28125" style="8" bestFit="1" customWidth="1"/>
    <col min="2" max="2" width="34.421875" style="8" bestFit="1" customWidth="1"/>
    <col min="3" max="3" width="13.421875" style="8" bestFit="1" customWidth="1"/>
    <col min="4" max="5" width="13.421875" style="8" customWidth="1"/>
    <col min="6" max="6" width="21.8515625" style="8" customWidth="1"/>
    <col min="7" max="7" width="30.00390625" style="8" customWidth="1"/>
    <col min="8" max="8" width="26.7109375" style="8" customWidth="1"/>
    <col min="9" max="9" width="22.00390625" style="8" customWidth="1"/>
    <col min="10" max="10" width="27.140625" style="8" customWidth="1"/>
    <col min="11" max="16384" width="9.140625" style="8" customWidth="1"/>
  </cols>
  <sheetData>
    <row r="1" spans="1:10" ht="63" customHeight="1" thickBot="1">
      <c r="A1" s="7" t="s">
        <v>1</v>
      </c>
      <c r="B1" s="7" t="s">
        <v>91</v>
      </c>
      <c r="C1" s="4">
        <v>41944</v>
      </c>
      <c r="D1" s="4">
        <v>42278</v>
      </c>
      <c r="E1" s="4">
        <v>42309</v>
      </c>
      <c r="F1" s="1" t="s">
        <v>287</v>
      </c>
      <c r="G1" s="1" t="s">
        <v>288</v>
      </c>
      <c r="H1" s="1" t="s">
        <v>289</v>
      </c>
      <c r="I1" s="1" t="s">
        <v>290</v>
      </c>
      <c r="J1" s="31" t="s">
        <v>291</v>
      </c>
    </row>
    <row r="2" spans="1:10" ht="15">
      <c r="A2" s="83">
        <v>1</v>
      </c>
      <c r="B2" s="84" t="s">
        <v>2</v>
      </c>
      <c r="C2" s="73">
        <v>108718</v>
      </c>
      <c r="D2" s="74">
        <v>116961</v>
      </c>
      <c r="E2" s="73">
        <v>115112</v>
      </c>
      <c r="F2" s="75">
        <f aca="true" t="shared" si="0" ref="F2:F33">E2/$E$90</f>
        <v>0.00819885163940352</v>
      </c>
      <c r="G2" s="75">
        <f>(E2-C2)/C2</f>
        <v>0.05881270810721316</v>
      </c>
      <c r="H2" s="73">
        <f>E2-C2</f>
        <v>6394</v>
      </c>
      <c r="I2" s="77">
        <f>H2/$H$90</f>
        <v>0.0079661618772932</v>
      </c>
      <c r="J2" s="74">
        <f>E2-D2</f>
        <v>-1849</v>
      </c>
    </row>
    <row r="3" spans="1:10" ht="15">
      <c r="A3" s="85">
        <v>2</v>
      </c>
      <c r="B3" s="86" t="s">
        <v>3</v>
      </c>
      <c r="C3" s="52">
        <v>38265</v>
      </c>
      <c r="D3" s="51">
        <v>91003</v>
      </c>
      <c r="E3" s="52">
        <v>99680</v>
      </c>
      <c r="F3" s="76">
        <f t="shared" si="0"/>
        <v>0.007099707514557498</v>
      </c>
      <c r="G3" s="76">
        <f aca="true" t="shared" si="1" ref="G3:G66">(E3-C3)/C3</f>
        <v>1.6049915065987195</v>
      </c>
      <c r="H3" s="52">
        <f aca="true" t="shared" si="2" ref="H3:H66">E3-C3</f>
        <v>61415</v>
      </c>
      <c r="I3" s="78">
        <f aca="true" t="shared" si="3" ref="I3:I66">H3/$H$90</f>
        <v>0.07651576973630933</v>
      </c>
      <c r="J3" s="51">
        <f aca="true" t="shared" si="4" ref="J3:J66">E3-D3</f>
        <v>8677</v>
      </c>
    </row>
    <row r="4" spans="1:10" ht="15">
      <c r="A4" s="85">
        <v>3</v>
      </c>
      <c r="B4" s="86" t="s">
        <v>4</v>
      </c>
      <c r="C4" s="52">
        <v>7662</v>
      </c>
      <c r="D4" s="51">
        <v>8011</v>
      </c>
      <c r="E4" s="52">
        <v>8081</v>
      </c>
      <c r="F4" s="76">
        <f t="shared" si="0"/>
        <v>0.000575569185645457</v>
      </c>
      <c r="G4" s="76">
        <f t="shared" si="1"/>
        <v>0.05468546071521796</v>
      </c>
      <c r="H4" s="52">
        <f t="shared" si="2"/>
        <v>419</v>
      </c>
      <c r="I4" s="78">
        <f t="shared" si="3"/>
        <v>0.0005220240579583751</v>
      </c>
      <c r="J4" s="51">
        <f t="shared" si="4"/>
        <v>70</v>
      </c>
    </row>
    <row r="5" spans="1:10" ht="15">
      <c r="A5" s="85">
        <v>5</v>
      </c>
      <c r="B5" s="86" t="s">
        <v>5</v>
      </c>
      <c r="C5" s="52">
        <v>44915</v>
      </c>
      <c r="D5" s="51">
        <v>40304</v>
      </c>
      <c r="E5" s="52">
        <v>40781</v>
      </c>
      <c r="F5" s="76">
        <f t="shared" si="0"/>
        <v>0.0029046265263961615</v>
      </c>
      <c r="G5" s="76">
        <f t="shared" si="1"/>
        <v>-0.09204052098408104</v>
      </c>
      <c r="H5" s="52">
        <f t="shared" si="2"/>
        <v>-4134</v>
      </c>
      <c r="I5" s="78">
        <f t="shared" si="3"/>
        <v>-0.00515047125441509</v>
      </c>
      <c r="J5" s="51">
        <f t="shared" si="4"/>
        <v>477</v>
      </c>
    </row>
    <row r="6" spans="1:10" ht="15">
      <c r="A6" s="85">
        <v>6</v>
      </c>
      <c r="B6" s="86" t="s">
        <v>6</v>
      </c>
      <c r="C6" s="52">
        <v>3303</v>
      </c>
      <c r="D6" s="51">
        <v>3152</v>
      </c>
      <c r="E6" s="52">
        <v>3126</v>
      </c>
      <c r="F6" s="76">
        <f t="shared" si="0"/>
        <v>0.00022264933477635174</v>
      </c>
      <c r="G6" s="76">
        <f t="shared" si="1"/>
        <v>-0.053587647593097185</v>
      </c>
      <c r="H6" s="52">
        <f t="shared" si="2"/>
        <v>-177</v>
      </c>
      <c r="I6" s="78">
        <f t="shared" si="3"/>
        <v>-0.00022052090276523245</v>
      </c>
      <c r="J6" s="51">
        <f t="shared" si="4"/>
        <v>-26</v>
      </c>
    </row>
    <row r="7" spans="1:10" ht="15">
      <c r="A7" s="85">
        <v>7</v>
      </c>
      <c r="B7" s="86" t="s">
        <v>7</v>
      </c>
      <c r="C7" s="52">
        <v>24640</v>
      </c>
      <c r="D7" s="51">
        <v>24370</v>
      </c>
      <c r="E7" s="52">
        <v>23910</v>
      </c>
      <c r="F7" s="76">
        <f t="shared" si="0"/>
        <v>0.0017029896335580838</v>
      </c>
      <c r="G7" s="76">
        <f t="shared" si="1"/>
        <v>-0.029626623376623376</v>
      </c>
      <c r="H7" s="52">
        <f t="shared" si="2"/>
        <v>-730</v>
      </c>
      <c r="I7" s="78">
        <f t="shared" si="3"/>
        <v>-0.0009094929888057609</v>
      </c>
      <c r="J7" s="51">
        <f t="shared" si="4"/>
        <v>-460</v>
      </c>
    </row>
    <row r="8" spans="1:10" ht="15">
      <c r="A8" s="85">
        <v>8</v>
      </c>
      <c r="B8" s="86" t="s">
        <v>8</v>
      </c>
      <c r="C8" s="52">
        <v>58445</v>
      </c>
      <c r="D8" s="51">
        <v>63477</v>
      </c>
      <c r="E8" s="52">
        <v>62250</v>
      </c>
      <c r="F8" s="76">
        <f t="shared" si="0"/>
        <v>0.0044337559468419375</v>
      </c>
      <c r="G8" s="76">
        <f t="shared" si="1"/>
        <v>0.06510394387886047</v>
      </c>
      <c r="H8" s="52">
        <f t="shared" si="2"/>
        <v>3805</v>
      </c>
      <c r="I8" s="78">
        <f t="shared" si="3"/>
        <v>0.004740576469049206</v>
      </c>
      <c r="J8" s="51">
        <f t="shared" si="4"/>
        <v>-1227</v>
      </c>
    </row>
    <row r="9" spans="1:10" ht="15">
      <c r="A9" s="85">
        <v>9</v>
      </c>
      <c r="B9" s="86" t="s">
        <v>9</v>
      </c>
      <c r="C9" s="52">
        <v>8765</v>
      </c>
      <c r="D9" s="51">
        <v>6444</v>
      </c>
      <c r="E9" s="52">
        <v>6114</v>
      </c>
      <c r="F9" s="76">
        <f t="shared" si="0"/>
        <v>0.00043546962022476474</v>
      </c>
      <c r="G9" s="76">
        <f t="shared" si="1"/>
        <v>-0.3024529378208785</v>
      </c>
      <c r="H9" s="52">
        <f t="shared" si="2"/>
        <v>-2651</v>
      </c>
      <c r="I9" s="78">
        <f t="shared" si="3"/>
        <v>-0.003302830018252154</v>
      </c>
      <c r="J9" s="51">
        <f t="shared" si="4"/>
        <v>-330</v>
      </c>
    </row>
    <row r="10" spans="1:10" s="25" customFormat="1" ht="15">
      <c r="A10" s="85">
        <v>10</v>
      </c>
      <c r="B10" s="86" t="s">
        <v>10</v>
      </c>
      <c r="C10" s="52">
        <v>434128</v>
      </c>
      <c r="D10" s="52">
        <v>450543</v>
      </c>
      <c r="E10" s="52">
        <v>443302</v>
      </c>
      <c r="F10" s="76">
        <f t="shared" si="0"/>
        <v>0.03157418279111525</v>
      </c>
      <c r="G10" s="76">
        <f t="shared" si="1"/>
        <v>0.021132016363837394</v>
      </c>
      <c r="H10" s="52">
        <f t="shared" si="2"/>
        <v>9174</v>
      </c>
      <c r="I10" s="78">
        <f t="shared" si="3"/>
        <v>0.01142971051959459</v>
      </c>
      <c r="J10" s="51">
        <f t="shared" si="4"/>
        <v>-7241</v>
      </c>
    </row>
    <row r="11" spans="1:10" ht="15">
      <c r="A11" s="87">
        <v>11</v>
      </c>
      <c r="B11" s="86" t="s">
        <v>11</v>
      </c>
      <c r="C11" s="52">
        <v>14769</v>
      </c>
      <c r="D11" s="52">
        <v>15712</v>
      </c>
      <c r="E11" s="52">
        <v>15377</v>
      </c>
      <c r="F11" s="76">
        <f t="shared" si="0"/>
        <v>0.001095226750113871</v>
      </c>
      <c r="G11" s="76">
        <f t="shared" si="1"/>
        <v>0.04116730990588394</v>
      </c>
      <c r="H11" s="52">
        <f t="shared" si="2"/>
        <v>608</v>
      </c>
      <c r="I11" s="78">
        <f t="shared" si="3"/>
        <v>0.0007574955304026063</v>
      </c>
      <c r="J11" s="51">
        <f t="shared" si="4"/>
        <v>-335</v>
      </c>
    </row>
    <row r="12" spans="1:10" ht="16.5" customHeight="1">
      <c r="A12" s="87">
        <v>12</v>
      </c>
      <c r="B12" s="86" t="s">
        <v>12</v>
      </c>
      <c r="C12" s="52">
        <v>3288</v>
      </c>
      <c r="D12" s="52">
        <v>3290</v>
      </c>
      <c r="E12" s="52">
        <v>3491</v>
      </c>
      <c r="F12" s="76">
        <f t="shared" si="0"/>
        <v>0.00024864645799879844</v>
      </c>
      <c r="G12" s="76">
        <f t="shared" si="1"/>
        <v>0.061739659367396595</v>
      </c>
      <c r="H12" s="52">
        <f t="shared" si="2"/>
        <v>203</v>
      </c>
      <c r="I12" s="78">
        <f t="shared" si="3"/>
        <v>0.00025291380373639657</v>
      </c>
      <c r="J12" s="51">
        <f t="shared" si="4"/>
        <v>201</v>
      </c>
    </row>
    <row r="13" spans="1:10" ht="15">
      <c r="A13" s="87">
        <v>13</v>
      </c>
      <c r="B13" s="86" t="s">
        <v>13</v>
      </c>
      <c r="C13" s="52">
        <v>441972</v>
      </c>
      <c r="D13" s="52">
        <v>420240</v>
      </c>
      <c r="E13" s="52">
        <v>422064</v>
      </c>
      <c r="F13" s="76">
        <f t="shared" si="0"/>
        <v>0.030061506344544502</v>
      </c>
      <c r="G13" s="76">
        <f t="shared" si="1"/>
        <v>-0.0450435774211941</v>
      </c>
      <c r="H13" s="52">
        <f t="shared" si="2"/>
        <v>-19908</v>
      </c>
      <c r="I13" s="78">
        <f t="shared" si="3"/>
        <v>-0.024802995097459025</v>
      </c>
      <c r="J13" s="51">
        <f t="shared" si="4"/>
        <v>1824</v>
      </c>
    </row>
    <row r="14" spans="1:10" s="25" customFormat="1" ht="15">
      <c r="A14" s="87">
        <v>14</v>
      </c>
      <c r="B14" s="86" t="s">
        <v>14</v>
      </c>
      <c r="C14" s="52">
        <v>495868</v>
      </c>
      <c r="D14" s="52">
        <v>479025</v>
      </c>
      <c r="E14" s="52">
        <v>482744</v>
      </c>
      <c r="F14" s="76">
        <f t="shared" si="0"/>
        <v>0.034383439049032356</v>
      </c>
      <c r="G14" s="76">
        <f t="shared" si="1"/>
        <v>-0.026466720982196875</v>
      </c>
      <c r="H14" s="52">
        <f t="shared" si="2"/>
        <v>-13124</v>
      </c>
      <c r="I14" s="78">
        <f t="shared" si="3"/>
        <v>-0.016350939705598366</v>
      </c>
      <c r="J14" s="51">
        <f t="shared" si="4"/>
        <v>3719</v>
      </c>
    </row>
    <row r="15" spans="1:10" ht="15">
      <c r="A15" s="87">
        <v>15</v>
      </c>
      <c r="B15" s="86" t="s">
        <v>15</v>
      </c>
      <c r="C15" s="52">
        <v>64715</v>
      </c>
      <c r="D15" s="52">
        <v>60752</v>
      </c>
      <c r="E15" s="52">
        <v>61027</v>
      </c>
      <c r="F15" s="76">
        <f t="shared" si="0"/>
        <v>0.004346647777797958</v>
      </c>
      <c r="G15" s="76">
        <f t="shared" si="1"/>
        <v>-0.056988333462103066</v>
      </c>
      <c r="H15" s="52">
        <f t="shared" si="2"/>
        <v>-3688</v>
      </c>
      <c r="I15" s="78">
        <f t="shared" si="3"/>
        <v>-0.004594808414678968</v>
      </c>
      <c r="J15" s="51">
        <f t="shared" si="4"/>
        <v>275</v>
      </c>
    </row>
    <row r="16" spans="1:10" ht="15">
      <c r="A16" s="87">
        <v>16</v>
      </c>
      <c r="B16" s="86" t="s">
        <v>16</v>
      </c>
      <c r="C16" s="52">
        <v>71674</v>
      </c>
      <c r="D16" s="52">
        <v>66582</v>
      </c>
      <c r="E16" s="52">
        <v>66272</v>
      </c>
      <c r="F16" s="76">
        <f t="shared" si="0"/>
        <v>0.004720222877254761</v>
      </c>
      <c r="G16" s="76">
        <f t="shared" si="1"/>
        <v>-0.07536903200602729</v>
      </c>
      <c r="H16" s="52">
        <f t="shared" si="2"/>
        <v>-5402</v>
      </c>
      <c r="I16" s="78">
        <f t="shared" si="3"/>
        <v>-0.0067302481171626315</v>
      </c>
      <c r="J16" s="51">
        <f t="shared" si="4"/>
        <v>-310</v>
      </c>
    </row>
    <row r="17" spans="1:10" ht="15">
      <c r="A17" s="87">
        <v>17</v>
      </c>
      <c r="B17" s="86" t="s">
        <v>17</v>
      </c>
      <c r="C17" s="52">
        <v>50360</v>
      </c>
      <c r="D17" s="52">
        <v>51454</v>
      </c>
      <c r="E17" s="52">
        <v>51820</v>
      </c>
      <c r="F17" s="76">
        <f t="shared" si="0"/>
        <v>0.0036908792476361314</v>
      </c>
      <c r="G17" s="76">
        <f t="shared" si="1"/>
        <v>0.028991262907069104</v>
      </c>
      <c r="H17" s="52">
        <f t="shared" si="2"/>
        <v>1460</v>
      </c>
      <c r="I17" s="78">
        <f t="shared" si="3"/>
        <v>0.0018189859776115219</v>
      </c>
      <c r="J17" s="51">
        <f t="shared" si="4"/>
        <v>366</v>
      </c>
    </row>
    <row r="18" spans="1:10" ht="15">
      <c r="A18" s="87">
        <v>18</v>
      </c>
      <c r="B18" s="86" t="s">
        <v>18</v>
      </c>
      <c r="C18" s="52">
        <v>63340</v>
      </c>
      <c r="D18" s="52">
        <v>59124</v>
      </c>
      <c r="E18" s="52">
        <v>58861</v>
      </c>
      <c r="F18" s="76">
        <f t="shared" si="0"/>
        <v>0.004192374438346398</v>
      </c>
      <c r="G18" s="76">
        <f t="shared" si="1"/>
        <v>-0.0707136090937796</v>
      </c>
      <c r="H18" s="52">
        <f t="shared" si="2"/>
        <v>-4479</v>
      </c>
      <c r="I18" s="78">
        <f t="shared" si="3"/>
        <v>-0.005580300132686306</v>
      </c>
      <c r="J18" s="51">
        <f t="shared" si="4"/>
        <v>-263</v>
      </c>
    </row>
    <row r="19" spans="1:10" ht="15">
      <c r="A19" s="87">
        <v>19</v>
      </c>
      <c r="B19" s="86" t="s">
        <v>19</v>
      </c>
      <c r="C19" s="52">
        <v>8067</v>
      </c>
      <c r="D19" s="52">
        <v>7857</v>
      </c>
      <c r="E19" s="52">
        <v>7938</v>
      </c>
      <c r="F19" s="76">
        <f t="shared" si="0"/>
        <v>0.0005653840113418682</v>
      </c>
      <c r="G19" s="76">
        <f t="shared" si="1"/>
        <v>-0.015991074748977315</v>
      </c>
      <c r="H19" s="52">
        <f t="shared" si="2"/>
        <v>-129</v>
      </c>
      <c r="I19" s="78">
        <f t="shared" si="3"/>
        <v>-0.00016071862404923721</v>
      </c>
      <c r="J19" s="51">
        <f t="shared" si="4"/>
        <v>81</v>
      </c>
    </row>
    <row r="20" spans="1:10" ht="15">
      <c r="A20" s="87">
        <v>20</v>
      </c>
      <c r="B20" s="86" t="s">
        <v>20</v>
      </c>
      <c r="C20" s="52">
        <v>72363</v>
      </c>
      <c r="D20" s="52">
        <v>74193</v>
      </c>
      <c r="E20" s="52">
        <v>74583</v>
      </c>
      <c r="F20" s="76">
        <f t="shared" si="0"/>
        <v>0.005312173811780115</v>
      </c>
      <c r="G20" s="76">
        <f t="shared" si="1"/>
        <v>0.030678661747025413</v>
      </c>
      <c r="H20" s="52">
        <f t="shared" si="2"/>
        <v>2220</v>
      </c>
      <c r="I20" s="78">
        <f t="shared" si="3"/>
        <v>0.00276585539061478</v>
      </c>
      <c r="J20" s="51">
        <f t="shared" si="4"/>
        <v>390</v>
      </c>
    </row>
    <row r="21" spans="1:10" ht="15">
      <c r="A21" s="87">
        <v>21</v>
      </c>
      <c r="B21" s="86" t="s">
        <v>21</v>
      </c>
      <c r="C21" s="52">
        <v>18596</v>
      </c>
      <c r="D21" s="52">
        <v>20046</v>
      </c>
      <c r="E21" s="52">
        <v>20290</v>
      </c>
      <c r="F21" s="76">
        <f t="shared" si="0"/>
        <v>0.0014451551511875165</v>
      </c>
      <c r="G21" s="76">
        <f t="shared" si="1"/>
        <v>0.0910948591094859</v>
      </c>
      <c r="H21" s="52">
        <f t="shared" si="2"/>
        <v>1694</v>
      </c>
      <c r="I21" s="78">
        <f t="shared" si="3"/>
        <v>0.0021105220863519986</v>
      </c>
      <c r="J21" s="51">
        <f t="shared" si="4"/>
        <v>244</v>
      </c>
    </row>
    <row r="22" spans="1:10" ht="15">
      <c r="A22" s="87">
        <v>22</v>
      </c>
      <c r="B22" s="86" t="s">
        <v>22</v>
      </c>
      <c r="C22" s="52">
        <v>189542</v>
      </c>
      <c r="D22" s="52">
        <v>196908</v>
      </c>
      <c r="E22" s="52">
        <v>198920</v>
      </c>
      <c r="F22" s="76">
        <f t="shared" si="0"/>
        <v>0.014168076031257802</v>
      </c>
      <c r="G22" s="76">
        <f t="shared" si="1"/>
        <v>0.049477160734823944</v>
      </c>
      <c r="H22" s="52">
        <f t="shared" si="2"/>
        <v>9378</v>
      </c>
      <c r="I22" s="78">
        <f t="shared" si="3"/>
        <v>0.01168387020413757</v>
      </c>
      <c r="J22" s="51">
        <f t="shared" si="4"/>
        <v>2012</v>
      </c>
    </row>
    <row r="23" spans="1:10" ht="15">
      <c r="A23" s="87">
        <v>23</v>
      </c>
      <c r="B23" s="86" t="s">
        <v>23</v>
      </c>
      <c r="C23" s="52">
        <v>223482</v>
      </c>
      <c r="D23" s="52">
        <v>228256</v>
      </c>
      <c r="E23" s="52">
        <v>226066</v>
      </c>
      <c r="F23" s="76">
        <f t="shared" si="0"/>
        <v>0.016101549749056535</v>
      </c>
      <c r="G23" s="76">
        <f t="shared" si="1"/>
        <v>0.011562452457021147</v>
      </c>
      <c r="H23" s="52">
        <f t="shared" si="2"/>
        <v>2584</v>
      </c>
      <c r="I23" s="78">
        <f t="shared" si="3"/>
        <v>0.0032193560042110773</v>
      </c>
      <c r="J23" s="51">
        <f t="shared" si="4"/>
        <v>-2190</v>
      </c>
    </row>
    <row r="24" spans="1:10" ht="15">
      <c r="A24" s="87">
        <v>24</v>
      </c>
      <c r="B24" s="86" t="s">
        <v>24</v>
      </c>
      <c r="C24" s="52">
        <v>151638</v>
      </c>
      <c r="D24" s="52">
        <v>150669</v>
      </c>
      <c r="E24" s="52">
        <v>150468</v>
      </c>
      <c r="F24" s="76">
        <f t="shared" si="0"/>
        <v>0.010717082567219479</v>
      </c>
      <c r="G24" s="76">
        <f t="shared" si="1"/>
        <v>-0.00771574407470423</v>
      </c>
      <c r="H24" s="52">
        <f t="shared" si="2"/>
        <v>-1170</v>
      </c>
      <c r="I24" s="78">
        <f t="shared" si="3"/>
        <v>-0.001457680543702384</v>
      </c>
      <c r="J24" s="51">
        <f t="shared" si="4"/>
        <v>-201</v>
      </c>
    </row>
    <row r="25" spans="1:10" ht="15">
      <c r="A25" s="87">
        <v>25</v>
      </c>
      <c r="B25" s="86" t="s">
        <v>25</v>
      </c>
      <c r="C25" s="52">
        <v>394796</v>
      </c>
      <c r="D25" s="52">
        <v>393264</v>
      </c>
      <c r="E25" s="52">
        <v>394501</v>
      </c>
      <c r="F25" s="76">
        <f t="shared" si="0"/>
        <v>0.028098331803776563</v>
      </c>
      <c r="G25" s="76">
        <f t="shared" si="1"/>
        <v>-0.0007472213497603826</v>
      </c>
      <c r="H25" s="52">
        <f t="shared" si="2"/>
        <v>-295</v>
      </c>
      <c r="I25" s="78">
        <f t="shared" si="3"/>
        <v>-0.0003675348379420541</v>
      </c>
      <c r="J25" s="51">
        <f t="shared" si="4"/>
        <v>1237</v>
      </c>
    </row>
    <row r="26" spans="1:10" ht="15">
      <c r="A26" s="87">
        <v>26</v>
      </c>
      <c r="B26" s="86" t="s">
        <v>26</v>
      </c>
      <c r="C26" s="52">
        <v>33932</v>
      </c>
      <c r="D26" s="52">
        <v>33326</v>
      </c>
      <c r="E26" s="52">
        <v>33343</v>
      </c>
      <c r="F26" s="76">
        <f t="shared" si="0"/>
        <v>0.0023748550126192884</v>
      </c>
      <c r="G26" s="76">
        <f t="shared" si="1"/>
        <v>-0.01735824590357185</v>
      </c>
      <c r="H26" s="52">
        <f t="shared" si="2"/>
        <v>-589</v>
      </c>
      <c r="I26" s="78">
        <f t="shared" si="3"/>
        <v>-0.000733823795077525</v>
      </c>
      <c r="J26" s="51">
        <f t="shared" si="4"/>
        <v>17</v>
      </c>
    </row>
    <row r="27" spans="1:10" ht="15">
      <c r="A27" s="87">
        <v>27</v>
      </c>
      <c r="B27" s="86" t="s">
        <v>27</v>
      </c>
      <c r="C27" s="52">
        <v>122032</v>
      </c>
      <c r="D27" s="52">
        <v>130153</v>
      </c>
      <c r="E27" s="52">
        <v>130159</v>
      </c>
      <c r="F27" s="76">
        <f t="shared" si="0"/>
        <v>0.009270574141124492</v>
      </c>
      <c r="G27" s="76">
        <f t="shared" si="1"/>
        <v>0.06659728595778157</v>
      </c>
      <c r="H27" s="52">
        <f t="shared" si="2"/>
        <v>8127</v>
      </c>
      <c r="I27" s="78">
        <f t="shared" si="3"/>
        <v>0.010125273315101943</v>
      </c>
      <c r="J27" s="51">
        <f t="shared" si="4"/>
        <v>6</v>
      </c>
    </row>
    <row r="28" spans="1:10" ht="15">
      <c r="A28" s="87">
        <v>28</v>
      </c>
      <c r="B28" s="86" t="s">
        <v>28</v>
      </c>
      <c r="C28" s="52">
        <v>130865</v>
      </c>
      <c r="D28" s="52">
        <v>140714</v>
      </c>
      <c r="E28" s="52">
        <v>138980</v>
      </c>
      <c r="F28" s="76">
        <f t="shared" si="0"/>
        <v>0.009898849823166144</v>
      </c>
      <c r="G28" s="76">
        <f t="shared" si="1"/>
        <v>0.062010468803729034</v>
      </c>
      <c r="H28" s="52">
        <f t="shared" si="2"/>
        <v>8115</v>
      </c>
      <c r="I28" s="78">
        <f t="shared" si="3"/>
        <v>0.010110322745422945</v>
      </c>
      <c r="J28" s="51">
        <f t="shared" si="4"/>
        <v>-1734</v>
      </c>
    </row>
    <row r="29" spans="1:10" ht="15">
      <c r="A29" s="87">
        <v>29</v>
      </c>
      <c r="B29" s="86" t="s">
        <v>29</v>
      </c>
      <c r="C29" s="52">
        <v>153324</v>
      </c>
      <c r="D29" s="52">
        <v>170404</v>
      </c>
      <c r="E29" s="52">
        <v>171741</v>
      </c>
      <c r="F29" s="76">
        <f t="shared" si="0"/>
        <v>0.012232251888619776</v>
      </c>
      <c r="G29" s="76">
        <f t="shared" si="1"/>
        <v>0.12011818110667606</v>
      </c>
      <c r="H29" s="52">
        <f t="shared" si="2"/>
        <v>18417</v>
      </c>
      <c r="I29" s="78">
        <f t="shared" si="3"/>
        <v>0.022945386814843424</v>
      </c>
      <c r="J29" s="51">
        <f t="shared" si="4"/>
        <v>1337</v>
      </c>
    </row>
    <row r="30" spans="1:10" ht="15">
      <c r="A30" s="87">
        <v>30</v>
      </c>
      <c r="B30" s="86" t="s">
        <v>30</v>
      </c>
      <c r="C30" s="52">
        <v>46060</v>
      </c>
      <c r="D30" s="52">
        <v>48118</v>
      </c>
      <c r="E30" s="52">
        <v>47197</v>
      </c>
      <c r="F30" s="76">
        <f t="shared" si="0"/>
        <v>0.0033616060951501834</v>
      </c>
      <c r="G30" s="76">
        <f t="shared" si="1"/>
        <v>0.02468519322622666</v>
      </c>
      <c r="H30" s="52">
        <f t="shared" si="2"/>
        <v>1137</v>
      </c>
      <c r="I30" s="78">
        <f t="shared" si="3"/>
        <v>0.0014165664770851372</v>
      </c>
      <c r="J30" s="51">
        <f t="shared" si="4"/>
        <v>-921</v>
      </c>
    </row>
    <row r="31" spans="1:10" ht="15">
      <c r="A31" s="87">
        <v>31</v>
      </c>
      <c r="B31" s="86" t="s">
        <v>31</v>
      </c>
      <c r="C31" s="52">
        <v>163462</v>
      </c>
      <c r="D31" s="52">
        <v>164666</v>
      </c>
      <c r="E31" s="52">
        <v>164371</v>
      </c>
      <c r="F31" s="76">
        <f t="shared" si="0"/>
        <v>0.011707323674511744</v>
      </c>
      <c r="G31" s="76">
        <f t="shared" si="1"/>
        <v>0.005560925475033953</v>
      </c>
      <c r="H31" s="52">
        <f t="shared" si="2"/>
        <v>909</v>
      </c>
      <c r="I31" s="78">
        <f t="shared" si="3"/>
        <v>0.0011325056531841598</v>
      </c>
      <c r="J31" s="51">
        <f t="shared" si="4"/>
        <v>-295</v>
      </c>
    </row>
    <row r="32" spans="1:10" ht="15">
      <c r="A32" s="87">
        <v>32</v>
      </c>
      <c r="B32" s="86" t="s">
        <v>32</v>
      </c>
      <c r="C32" s="52">
        <v>52053</v>
      </c>
      <c r="D32" s="52">
        <v>54569</v>
      </c>
      <c r="E32" s="52">
        <v>54647</v>
      </c>
      <c r="F32" s="76">
        <f t="shared" si="0"/>
        <v>0.003892232308868616</v>
      </c>
      <c r="G32" s="76">
        <f t="shared" si="1"/>
        <v>0.049833823218642534</v>
      </c>
      <c r="H32" s="52">
        <f t="shared" si="2"/>
        <v>2594</v>
      </c>
      <c r="I32" s="78">
        <f t="shared" si="3"/>
        <v>0.0032318148122769093</v>
      </c>
      <c r="J32" s="51">
        <f t="shared" si="4"/>
        <v>78</v>
      </c>
    </row>
    <row r="33" spans="1:10" ht="15">
      <c r="A33" s="87">
        <v>33</v>
      </c>
      <c r="B33" s="86" t="s">
        <v>33</v>
      </c>
      <c r="C33" s="52">
        <v>171096</v>
      </c>
      <c r="D33" s="52">
        <v>165794</v>
      </c>
      <c r="E33" s="52">
        <v>164681</v>
      </c>
      <c r="F33" s="76">
        <f t="shared" si="0"/>
        <v>0.01172940342300204</v>
      </c>
      <c r="G33" s="76">
        <f t="shared" si="1"/>
        <v>-0.037493570860803294</v>
      </c>
      <c r="H33" s="52">
        <f t="shared" si="2"/>
        <v>-6415</v>
      </c>
      <c r="I33" s="78">
        <f t="shared" si="3"/>
        <v>-0.007992325374231448</v>
      </c>
      <c r="J33" s="51">
        <f t="shared" si="4"/>
        <v>-1113</v>
      </c>
    </row>
    <row r="34" spans="1:10" ht="15">
      <c r="A34" s="87">
        <v>35</v>
      </c>
      <c r="B34" s="86" t="s">
        <v>34</v>
      </c>
      <c r="C34" s="52">
        <v>92966</v>
      </c>
      <c r="D34" s="51">
        <v>94791</v>
      </c>
      <c r="E34" s="52">
        <v>94558</v>
      </c>
      <c r="F34" s="76">
        <f aca="true" t="shared" si="5" ref="F34:F65">E34/$E$90</f>
        <v>0.006734893089501685</v>
      </c>
      <c r="G34" s="76">
        <f t="shared" si="1"/>
        <v>0.017124540154465073</v>
      </c>
      <c r="H34" s="52">
        <f t="shared" si="2"/>
        <v>1592</v>
      </c>
      <c r="I34" s="78">
        <f t="shared" si="3"/>
        <v>0.001983442244080509</v>
      </c>
      <c r="J34" s="51">
        <f t="shared" si="4"/>
        <v>-233</v>
      </c>
    </row>
    <row r="35" spans="1:10" ht="15">
      <c r="A35" s="87">
        <v>36</v>
      </c>
      <c r="B35" s="86" t="s">
        <v>35</v>
      </c>
      <c r="C35" s="52">
        <v>18058</v>
      </c>
      <c r="D35" s="51">
        <v>17307</v>
      </c>
      <c r="E35" s="52">
        <v>17217</v>
      </c>
      <c r="F35" s="76">
        <f t="shared" si="5"/>
        <v>0.0012262807411530542</v>
      </c>
      <c r="G35" s="76">
        <f t="shared" si="1"/>
        <v>-0.046572156384981724</v>
      </c>
      <c r="H35" s="52">
        <f t="shared" si="2"/>
        <v>-841</v>
      </c>
      <c r="I35" s="78">
        <f t="shared" si="3"/>
        <v>-0.0010477857583365</v>
      </c>
      <c r="J35" s="51">
        <f t="shared" si="4"/>
        <v>-90</v>
      </c>
    </row>
    <row r="36" spans="1:10" ht="15">
      <c r="A36" s="87">
        <v>37</v>
      </c>
      <c r="B36" s="86" t="s">
        <v>36</v>
      </c>
      <c r="C36" s="52">
        <v>9612</v>
      </c>
      <c r="D36" s="51">
        <v>13611</v>
      </c>
      <c r="E36" s="52">
        <v>14096</v>
      </c>
      <c r="F36" s="76">
        <f t="shared" si="5"/>
        <v>0.0010039875313523525</v>
      </c>
      <c r="G36" s="76">
        <f t="shared" si="1"/>
        <v>0.4665002080732418</v>
      </c>
      <c r="H36" s="52">
        <f t="shared" si="2"/>
        <v>4484</v>
      </c>
      <c r="I36" s="78">
        <f t="shared" si="3"/>
        <v>0.005586529536719222</v>
      </c>
      <c r="J36" s="51">
        <f t="shared" si="4"/>
        <v>485</v>
      </c>
    </row>
    <row r="37" spans="1:10" ht="15">
      <c r="A37" s="87">
        <v>38</v>
      </c>
      <c r="B37" s="86" t="s">
        <v>37</v>
      </c>
      <c r="C37" s="52">
        <v>76267</v>
      </c>
      <c r="D37" s="51">
        <v>90413</v>
      </c>
      <c r="E37" s="52">
        <v>89816</v>
      </c>
      <c r="F37" s="76">
        <f t="shared" si="5"/>
        <v>0.0063971441625952676</v>
      </c>
      <c r="G37" s="76">
        <f t="shared" si="1"/>
        <v>0.1776521955760683</v>
      </c>
      <c r="H37" s="52">
        <f t="shared" si="2"/>
        <v>13549</v>
      </c>
      <c r="I37" s="78">
        <f t="shared" si="3"/>
        <v>0.01688043904839624</v>
      </c>
      <c r="J37" s="51">
        <f t="shared" si="4"/>
        <v>-597</v>
      </c>
    </row>
    <row r="38" spans="1:10" ht="15">
      <c r="A38" s="87">
        <v>39</v>
      </c>
      <c r="B38" s="86" t="s">
        <v>38</v>
      </c>
      <c r="C38" s="52">
        <v>1772</v>
      </c>
      <c r="D38" s="51">
        <v>2113</v>
      </c>
      <c r="E38" s="52">
        <v>2101</v>
      </c>
      <c r="F38" s="76">
        <f t="shared" si="5"/>
        <v>0.000149643714768111</v>
      </c>
      <c r="G38" s="76">
        <f t="shared" si="1"/>
        <v>0.18566591422121898</v>
      </c>
      <c r="H38" s="52">
        <f t="shared" si="2"/>
        <v>329</v>
      </c>
      <c r="I38" s="78">
        <f t="shared" si="3"/>
        <v>0.00040989478536588404</v>
      </c>
      <c r="J38" s="51">
        <f t="shared" si="4"/>
        <v>-12</v>
      </c>
    </row>
    <row r="39" spans="1:10" s="25" customFormat="1" ht="15">
      <c r="A39" s="87">
        <v>41</v>
      </c>
      <c r="B39" s="86" t="s">
        <v>39</v>
      </c>
      <c r="C39" s="52">
        <v>1201776</v>
      </c>
      <c r="D39" s="51">
        <v>1260120</v>
      </c>
      <c r="E39" s="52">
        <v>1278624</v>
      </c>
      <c r="F39" s="76">
        <f t="shared" si="5"/>
        <v>0.09106998817308956</v>
      </c>
      <c r="G39" s="76">
        <f t="shared" si="1"/>
        <v>0.06394536086591844</v>
      </c>
      <c r="H39" s="52">
        <f t="shared" si="2"/>
        <v>76848</v>
      </c>
      <c r="I39" s="78">
        <f t="shared" si="3"/>
        <v>0.09574344822430839</v>
      </c>
      <c r="J39" s="51">
        <f t="shared" si="4"/>
        <v>18504</v>
      </c>
    </row>
    <row r="40" spans="1:10" ht="15">
      <c r="A40" s="87">
        <v>42</v>
      </c>
      <c r="B40" s="86" t="s">
        <v>40</v>
      </c>
      <c r="C40" s="52">
        <v>362128</v>
      </c>
      <c r="D40" s="51">
        <v>374753</v>
      </c>
      <c r="E40" s="52">
        <v>378577</v>
      </c>
      <c r="F40" s="76">
        <f t="shared" si="5"/>
        <v>0.02696414498132659</v>
      </c>
      <c r="G40" s="76">
        <f t="shared" si="1"/>
        <v>0.04542316528962135</v>
      </c>
      <c r="H40" s="52">
        <f t="shared" si="2"/>
        <v>16449</v>
      </c>
      <c r="I40" s="78">
        <f t="shared" si="3"/>
        <v>0.02049349338748762</v>
      </c>
      <c r="J40" s="51">
        <f t="shared" si="4"/>
        <v>3824</v>
      </c>
    </row>
    <row r="41" spans="1:10" ht="15">
      <c r="A41" s="87">
        <v>43</v>
      </c>
      <c r="B41" s="86" t="s">
        <v>41</v>
      </c>
      <c r="C41" s="52">
        <v>349288</v>
      </c>
      <c r="D41" s="51">
        <v>351356</v>
      </c>
      <c r="E41" s="52">
        <v>353458</v>
      </c>
      <c r="F41" s="76">
        <f t="shared" si="5"/>
        <v>0.025175044328656342</v>
      </c>
      <c r="G41" s="76">
        <f t="shared" si="1"/>
        <v>0.011938572181122742</v>
      </c>
      <c r="H41" s="52">
        <f t="shared" si="2"/>
        <v>4170</v>
      </c>
      <c r="I41" s="78">
        <f t="shared" si="3"/>
        <v>0.005195322963452087</v>
      </c>
      <c r="J41" s="51">
        <f t="shared" si="4"/>
        <v>2102</v>
      </c>
    </row>
    <row r="42" spans="1:10" s="25" customFormat="1" ht="15">
      <c r="A42" s="87">
        <v>45</v>
      </c>
      <c r="B42" s="86" t="s">
        <v>42</v>
      </c>
      <c r="C42" s="52">
        <v>173200</v>
      </c>
      <c r="D42" s="51">
        <v>189123</v>
      </c>
      <c r="E42" s="52">
        <v>189780</v>
      </c>
      <c r="F42" s="76">
        <f t="shared" si="5"/>
        <v>0.013517079575769683</v>
      </c>
      <c r="G42" s="76">
        <f t="shared" si="1"/>
        <v>0.09572748267898383</v>
      </c>
      <c r="H42" s="52">
        <f t="shared" si="2"/>
        <v>16580</v>
      </c>
      <c r="I42" s="78">
        <f t="shared" si="3"/>
        <v>0.02065670377315002</v>
      </c>
      <c r="J42" s="51">
        <f t="shared" si="4"/>
        <v>657</v>
      </c>
    </row>
    <row r="43" spans="1:10" s="25" customFormat="1" ht="15">
      <c r="A43" s="87">
        <v>46</v>
      </c>
      <c r="B43" s="86" t="s">
        <v>43</v>
      </c>
      <c r="C43" s="52">
        <v>613862</v>
      </c>
      <c r="D43" s="51">
        <v>655064</v>
      </c>
      <c r="E43" s="52">
        <v>657437</v>
      </c>
      <c r="F43" s="76">
        <f t="shared" si="5"/>
        <v>0.04682594712327587</v>
      </c>
      <c r="G43" s="76">
        <f t="shared" si="1"/>
        <v>0.07098500966015163</v>
      </c>
      <c r="H43" s="52">
        <f t="shared" si="2"/>
        <v>43575</v>
      </c>
      <c r="I43" s="78">
        <f t="shared" si="3"/>
        <v>0.05428925614686443</v>
      </c>
      <c r="J43" s="51">
        <f t="shared" si="4"/>
        <v>2373</v>
      </c>
    </row>
    <row r="44" spans="1:10" s="25" customFormat="1" ht="15">
      <c r="A44" s="87">
        <v>47</v>
      </c>
      <c r="B44" s="86" t="s">
        <v>44</v>
      </c>
      <c r="C44" s="52">
        <v>1217638</v>
      </c>
      <c r="D44" s="51">
        <v>1268223</v>
      </c>
      <c r="E44" s="52">
        <v>1250906</v>
      </c>
      <c r="F44" s="76">
        <f t="shared" si="5"/>
        <v>0.08909577375807647</v>
      </c>
      <c r="G44" s="76">
        <f t="shared" si="1"/>
        <v>0.027321749156974405</v>
      </c>
      <c r="H44" s="52">
        <f t="shared" si="2"/>
        <v>33268</v>
      </c>
      <c r="I44" s="78">
        <f t="shared" si="3"/>
        <v>0.04144796267341103</v>
      </c>
      <c r="J44" s="51">
        <f t="shared" si="4"/>
        <v>-17317</v>
      </c>
    </row>
    <row r="45" spans="1:10" ht="15">
      <c r="A45" s="87">
        <v>49</v>
      </c>
      <c r="B45" s="86" t="s">
        <v>45</v>
      </c>
      <c r="C45" s="52">
        <v>577645</v>
      </c>
      <c r="D45" s="51">
        <v>578590</v>
      </c>
      <c r="E45" s="52">
        <v>572676</v>
      </c>
      <c r="F45" s="76">
        <f t="shared" si="5"/>
        <v>0.0407888453110627</v>
      </c>
      <c r="G45" s="76">
        <f t="shared" si="1"/>
        <v>-0.008602169152334046</v>
      </c>
      <c r="H45" s="52">
        <f t="shared" si="2"/>
        <v>-4969</v>
      </c>
      <c r="I45" s="78">
        <f t="shared" si="3"/>
        <v>-0.006190781727912091</v>
      </c>
      <c r="J45" s="51">
        <f t="shared" si="4"/>
        <v>-5914</v>
      </c>
    </row>
    <row r="46" spans="1:10" ht="15">
      <c r="A46" s="87">
        <v>50</v>
      </c>
      <c r="B46" s="86" t="s">
        <v>46</v>
      </c>
      <c r="C46" s="52">
        <v>16167</v>
      </c>
      <c r="D46" s="51">
        <v>16931</v>
      </c>
      <c r="E46" s="52">
        <v>15807</v>
      </c>
      <c r="F46" s="76">
        <f t="shared" si="5"/>
        <v>0.0011258534980197671</v>
      </c>
      <c r="G46" s="76">
        <f t="shared" si="1"/>
        <v>-0.022267582111709035</v>
      </c>
      <c r="H46" s="52">
        <f t="shared" si="2"/>
        <v>-360</v>
      </c>
      <c r="I46" s="78">
        <f t="shared" si="3"/>
        <v>-0.0004485170903699643</v>
      </c>
      <c r="J46" s="51">
        <f t="shared" si="4"/>
        <v>-1124</v>
      </c>
    </row>
    <row r="47" spans="1:10" ht="15">
      <c r="A47" s="87">
        <v>51</v>
      </c>
      <c r="B47" s="86" t="s">
        <v>47</v>
      </c>
      <c r="C47" s="52">
        <v>22662</v>
      </c>
      <c r="D47" s="51">
        <v>25374</v>
      </c>
      <c r="E47" s="52">
        <v>25380</v>
      </c>
      <c r="F47" s="76">
        <f t="shared" si="5"/>
        <v>0.0018076903763991705</v>
      </c>
      <c r="G47" s="76">
        <f t="shared" si="1"/>
        <v>0.1199364575059571</v>
      </c>
      <c r="H47" s="52">
        <f t="shared" si="2"/>
        <v>2718</v>
      </c>
      <c r="I47" s="78">
        <f t="shared" si="3"/>
        <v>0.0033863040322932303</v>
      </c>
      <c r="J47" s="51">
        <f t="shared" si="4"/>
        <v>6</v>
      </c>
    </row>
    <row r="48" spans="1:10" ht="15">
      <c r="A48" s="87">
        <v>52</v>
      </c>
      <c r="B48" s="86" t="s">
        <v>48</v>
      </c>
      <c r="C48" s="52">
        <v>234893</v>
      </c>
      <c r="D48" s="51">
        <v>243194</v>
      </c>
      <c r="E48" s="52">
        <v>240691</v>
      </c>
      <c r="F48" s="76">
        <f t="shared" si="5"/>
        <v>0.017143215302832655</v>
      </c>
      <c r="G48" s="76">
        <f t="shared" si="1"/>
        <v>0.024683579331865997</v>
      </c>
      <c r="H48" s="52">
        <f t="shared" si="2"/>
        <v>5798</v>
      </c>
      <c r="I48" s="78">
        <f t="shared" si="3"/>
        <v>0.0072236169165695915</v>
      </c>
      <c r="J48" s="51">
        <f t="shared" si="4"/>
        <v>-2503</v>
      </c>
    </row>
    <row r="49" spans="1:10" ht="15">
      <c r="A49" s="87">
        <v>53</v>
      </c>
      <c r="B49" s="86" t="s">
        <v>49</v>
      </c>
      <c r="C49" s="52">
        <v>28339</v>
      </c>
      <c r="D49" s="51">
        <v>30389</v>
      </c>
      <c r="E49" s="52">
        <v>30914</v>
      </c>
      <c r="F49" s="76">
        <f t="shared" si="5"/>
        <v>0.0022018494994485403</v>
      </c>
      <c r="G49" s="76">
        <f t="shared" si="1"/>
        <v>0.09086418010515544</v>
      </c>
      <c r="H49" s="52">
        <f t="shared" si="2"/>
        <v>2575</v>
      </c>
      <c r="I49" s="78">
        <f t="shared" si="3"/>
        <v>0.003208143076951828</v>
      </c>
      <c r="J49" s="51">
        <f t="shared" si="4"/>
        <v>525</v>
      </c>
    </row>
    <row r="50" spans="1:10" s="25" customFormat="1" ht="15">
      <c r="A50" s="87">
        <v>55</v>
      </c>
      <c r="B50" s="86" t="s">
        <v>50</v>
      </c>
      <c r="C50" s="52">
        <v>244484</v>
      </c>
      <c r="D50" s="51">
        <v>317159</v>
      </c>
      <c r="E50" s="52">
        <v>249063</v>
      </c>
      <c r="F50" s="76">
        <f t="shared" si="5"/>
        <v>0.017739510962060938</v>
      </c>
      <c r="G50" s="76">
        <f t="shared" si="1"/>
        <v>0.0187292419953862</v>
      </c>
      <c r="H50" s="52">
        <f t="shared" si="2"/>
        <v>4579</v>
      </c>
      <c r="I50" s="78">
        <f t="shared" si="3"/>
        <v>0.005704888213344629</v>
      </c>
      <c r="J50" s="51">
        <f t="shared" si="4"/>
        <v>-68096</v>
      </c>
    </row>
    <row r="51" spans="1:10" s="25" customFormat="1" ht="15">
      <c r="A51" s="87">
        <v>56</v>
      </c>
      <c r="B51" s="86" t="s">
        <v>51</v>
      </c>
      <c r="C51" s="52">
        <v>559606</v>
      </c>
      <c r="D51" s="51">
        <v>599499</v>
      </c>
      <c r="E51" s="52">
        <v>596715</v>
      </c>
      <c r="F51" s="76">
        <f t="shared" si="5"/>
        <v>0.04250102296899255</v>
      </c>
      <c r="G51" s="76">
        <f t="shared" si="1"/>
        <v>0.06631272716875802</v>
      </c>
      <c r="H51" s="52">
        <f t="shared" si="2"/>
        <v>37109</v>
      </c>
      <c r="I51" s="78">
        <f t="shared" si="3"/>
        <v>0.04623339085149724</v>
      </c>
      <c r="J51" s="51">
        <f t="shared" si="4"/>
        <v>-2784</v>
      </c>
    </row>
    <row r="52" spans="1:10" ht="15">
      <c r="A52" s="87">
        <v>58</v>
      </c>
      <c r="B52" s="86" t="s">
        <v>52</v>
      </c>
      <c r="C52" s="52">
        <v>18225</v>
      </c>
      <c r="D52" s="51">
        <v>23752</v>
      </c>
      <c r="E52" s="52">
        <v>24293</v>
      </c>
      <c r="F52" s="76">
        <f t="shared" si="5"/>
        <v>0.0017302688066928704</v>
      </c>
      <c r="G52" s="76">
        <f t="shared" si="1"/>
        <v>0.33294924554183813</v>
      </c>
      <c r="H52" s="52">
        <f t="shared" si="2"/>
        <v>6068</v>
      </c>
      <c r="I52" s="78">
        <f t="shared" si="3"/>
        <v>0.007560004734347065</v>
      </c>
      <c r="J52" s="51">
        <f t="shared" si="4"/>
        <v>541</v>
      </c>
    </row>
    <row r="53" spans="1:10" ht="15">
      <c r="A53" s="87">
        <v>59</v>
      </c>
      <c r="B53" s="86" t="s">
        <v>53</v>
      </c>
      <c r="C53" s="52">
        <v>29570</v>
      </c>
      <c r="D53" s="51">
        <v>25795</v>
      </c>
      <c r="E53" s="52">
        <v>24832</v>
      </c>
      <c r="F53" s="76">
        <f t="shared" si="5"/>
        <v>0.0017686590790679355</v>
      </c>
      <c r="G53" s="76">
        <f t="shared" si="1"/>
        <v>-0.16022996280013527</v>
      </c>
      <c r="H53" s="52">
        <f t="shared" si="2"/>
        <v>-4738</v>
      </c>
      <c r="I53" s="78">
        <f t="shared" si="3"/>
        <v>-0.005902983261591364</v>
      </c>
      <c r="J53" s="51">
        <f t="shared" si="4"/>
        <v>-963</v>
      </c>
    </row>
    <row r="54" spans="1:10" ht="15">
      <c r="A54" s="87">
        <v>60</v>
      </c>
      <c r="B54" s="86" t="s">
        <v>54</v>
      </c>
      <c r="C54" s="52">
        <v>9114</v>
      </c>
      <c r="D54" s="51">
        <v>9699</v>
      </c>
      <c r="E54" s="52">
        <v>9839</v>
      </c>
      <c r="F54" s="76">
        <f t="shared" si="5"/>
        <v>0.0007007827270839811</v>
      </c>
      <c r="G54" s="76">
        <f t="shared" si="1"/>
        <v>0.07954794821154268</v>
      </c>
      <c r="H54" s="52">
        <f t="shared" si="2"/>
        <v>725</v>
      </c>
      <c r="I54" s="78">
        <f t="shared" si="3"/>
        <v>0.0009032635847728448</v>
      </c>
      <c r="J54" s="51">
        <f t="shared" si="4"/>
        <v>140</v>
      </c>
    </row>
    <row r="55" spans="1:10" ht="15">
      <c r="A55" s="87">
        <v>61</v>
      </c>
      <c r="B55" s="86" t="s">
        <v>55</v>
      </c>
      <c r="C55" s="52">
        <v>20855</v>
      </c>
      <c r="D55" s="51">
        <v>22829</v>
      </c>
      <c r="E55" s="52">
        <v>23357</v>
      </c>
      <c r="F55" s="76">
        <f t="shared" si="5"/>
        <v>0.0016636022112511987</v>
      </c>
      <c r="G55" s="76">
        <f t="shared" si="1"/>
        <v>0.11997122992088229</v>
      </c>
      <c r="H55" s="52">
        <f t="shared" si="2"/>
        <v>2502</v>
      </c>
      <c r="I55" s="78">
        <f t="shared" si="3"/>
        <v>0.003117193778071252</v>
      </c>
      <c r="J55" s="51">
        <f t="shared" si="4"/>
        <v>528</v>
      </c>
    </row>
    <row r="56" spans="1:10" ht="15">
      <c r="A56" s="87">
        <v>62</v>
      </c>
      <c r="B56" s="86" t="s">
        <v>56</v>
      </c>
      <c r="C56" s="52">
        <v>59227</v>
      </c>
      <c r="D56" s="51">
        <v>63728</v>
      </c>
      <c r="E56" s="52">
        <v>64286</v>
      </c>
      <c r="F56" s="76">
        <f t="shared" si="5"/>
        <v>0.004578770036926598</v>
      </c>
      <c r="G56" s="76">
        <f t="shared" si="1"/>
        <v>0.08541712394684857</v>
      </c>
      <c r="H56" s="52">
        <f t="shared" si="2"/>
        <v>5059</v>
      </c>
      <c r="I56" s="78">
        <f t="shared" si="3"/>
        <v>0.006302911000504582</v>
      </c>
      <c r="J56" s="51">
        <f t="shared" si="4"/>
        <v>558</v>
      </c>
    </row>
    <row r="57" spans="1:10" ht="15">
      <c r="A57" s="87">
        <v>63</v>
      </c>
      <c r="B57" s="86" t="s">
        <v>57</v>
      </c>
      <c r="C57" s="52">
        <v>55325</v>
      </c>
      <c r="D57" s="51">
        <v>58025</v>
      </c>
      <c r="E57" s="52">
        <v>57285</v>
      </c>
      <c r="F57" s="76">
        <f t="shared" si="5"/>
        <v>0.004080123846021532</v>
      </c>
      <c r="G57" s="76">
        <f t="shared" si="1"/>
        <v>0.035427022141888836</v>
      </c>
      <c r="H57" s="52">
        <f t="shared" si="2"/>
        <v>1960</v>
      </c>
      <c r="I57" s="78">
        <f t="shared" si="3"/>
        <v>0.002441926380903139</v>
      </c>
      <c r="J57" s="51">
        <f t="shared" si="4"/>
        <v>-740</v>
      </c>
    </row>
    <row r="58" spans="1:10" ht="15">
      <c r="A58" s="87">
        <v>64</v>
      </c>
      <c r="B58" s="86" t="s">
        <v>58</v>
      </c>
      <c r="C58" s="52">
        <v>97661</v>
      </c>
      <c r="D58" s="51">
        <v>95903</v>
      </c>
      <c r="E58" s="52">
        <v>95473</v>
      </c>
      <c r="F58" s="76">
        <f t="shared" si="5"/>
        <v>0.006800063960045627</v>
      </c>
      <c r="G58" s="76">
        <f t="shared" si="1"/>
        <v>-0.022404030267967764</v>
      </c>
      <c r="H58" s="52">
        <f t="shared" si="2"/>
        <v>-2188</v>
      </c>
      <c r="I58" s="78">
        <f t="shared" si="3"/>
        <v>-0.0027259872048041164</v>
      </c>
      <c r="J58" s="51">
        <f t="shared" si="4"/>
        <v>-430</v>
      </c>
    </row>
    <row r="59" spans="1:10" ht="15">
      <c r="A59" s="87">
        <v>65</v>
      </c>
      <c r="B59" s="86" t="s">
        <v>59</v>
      </c>
      <c r="C59" s="52">
        <v>25958</v>
      </c>
      <c r="D59" s="51">
        <v>25137</v>
      </c>
      <c r="E59" s="52">
        <v>24533</v>
      </c>
      <c r="F59" s="76">
        <f t="shared" si="5"/>
        <v>0.0017473628055240682</v>
      </c>
      <c r="G59" s="76">
        <f t="shared" si="1"/>
        <v>-0.0548963710609446</v>
      </c>
      <c r="H59" s="52">
        <f t="shared" si="2"/>
        <v>-1425</v>
      </c>
      <c r="I59" s="78">
        <f t="shared" si="3"/>
        <v>-0.0017753801493811086</v>
      </c>
      <c r="J59" s="51">
        <f t="shared" si="4"/>
        <v>-604</v>
      </c>
    </row>
    <row r="60" spans="1:10" ht="15">
      <c r="A60" s="87">
        <v>66</v>
      </c>
      <c r="B60" s="86" t="s">
        <v>60</v>
      </c>
      <c r="C60" s="52">
        <v>43914</v>
      </c>
      <c r="D60" s="51">
        <v>49149</v>
      </c>
      <c r="E60" s="52">
        <v>49801</v>
      </c>
      <c r="F60" s="76">
        <f t="shared" si="5"/>
        <v>0.0035470759824686796</v>
      </c>
      <c r="G60" s="76">
        <f t="shared" si="1"/>
        <v>0.13405747597577083</v>
      </c>
      <c r="H60" s="52">
        <f t="shared" si="2"/>
        <v>5887</v>
      </c>
      <c r="I60" s="78">
        <f t="shared" si="3"/>
        <v>0.0073345003083555</v>
      </c>
      <c r="J60" s="51">
        <f t="shared" si="4"/>
        <v>652</v>
      </c>
    </row>
    <row r="61" spans="1:10" ht="15">
      <c r="A61" s="87">
        <v>68</v>
      </c>
      <c r="B61" s="86" t="s">
        <v>61</v>
      </c>
      <c r="C61" s="52">
        <v>84704</v>
      </c>
      <c r="D61" s="51">
        <v>95419</v>
      </c>
      <c r="E61" s="52">
        <v>98151</v>
      </c>
      <c r="F61" s="76">
        <f t="shared" si="5"/>
        <v>0.006990804497003743</v>
      </c>
      <c r="G61" s="76">
        <f t="shared" si="1"/>
        <v>0.1587528333962977</v>
      </c>
      <c r="H61" s="52">
        <f t="shared" si="2"/>
        <v>13447</v>
      </c>
      <c r="I61" s="78">
        <f t="shared" si="3"/>
        <v>0.01675335920612475</v>
      </c>
      <c r="J61" s="51">
        <f t="shared" si="4"/>
        <v>2732</v>
      </c>
    </row>
    <row r="62" spans="1:10" ht="15">
      <c r="A62" s="87">
        <v>69</v>
      </c>
      <c r="B62" s="86" t="s">
        <v>62</v>
      </c>
      <c r="C62" s="52">
        <v>131958</v>
      </c>
      <c r="D62" s="51">
        <v>138136</v>
      </c>
      <c r="E62" s="52">
        <v>138613</v>
      </c>
      <c r="F62" s="76">
        <f t="shared" si="5"/>
        <v>0.009872710249953436</v>
      </c>
      <c r="G62" s="76">
        <f t="shared" si="1"/>
        <v>0.05043271343912457</v>
      </c>
      <c r="H62" s="52">
        <f t="shared" si="2"/>
        <v>6655</v>
      </c>
      <c r="I62" s="78">
        <f t="shared" si="3"/>
        <v>0.008291336767811424</v>
      </c>
      <c r="J62" s="51">
        <f t="shared" si="4"/>
        <v>477</v>
      </c>
    </row>
    <row r="63" spans="1:10" ht="15">
      <c r="A63" s="87">
        <v>70</v>
      </c>
      <c r="B63" s="86" t="s">
        <v>63</v>
      </c>
      <c r="C63" s="52">
        <v>221561</v>
      </c>
      <c r="D63" s="51">
        <v>222368</v>
      </c>
      <c r="E63" s="52">
        <v>223130</v>
      </c>
      <c r="F63" s="76">
        <f t="shared" si="5"/>
        <v>0.015892433163354883</v>
      </c>
      <c r="G63" s="76">
        <f t="shared" si="1"/>
        <v>0.007081571215150681</v>
      </c>
      <c r="H63" s="52">
        <f t="shared" si="2"/>
        <v>1569</v>
      </c>
      <c r="I63" s="78">
        <f t="shared" si="3"/>
        <v>0.0019547869855290946</v>
      </c>
      <c r="J63" s="51">
        <f t="shared" si="4"/>
        <v>762</v>
      </c>
    </row>
    <row r="64" spans="1:10" ht="15">
      <c r="A64" s="87">
        <v>71</v>
      </c>
      <c r="B64" s="86" t="s">
        <v>64</v>
      </c>
      <c r="C64" s="52">
        <v>134658</v>
      </c>
      <c r="D64" s="51">
        <v>147529</v>
      </c>
      <c r="E64" s="52">
        <v>144790</v>
      </c>
      <c r="F64" s="76">
        <f t="shared" si="5"/>
        <v>0.01031266704487139</v>
      </c>
      <c r="G64" s="76">
        <f t="shared" si="1"/>
        <v>0.07524246609930342</v>
      </c>
      <c r="H64" s="52">
        <f t="shared" si="2"/>
        <v>10132</v>
      </c>
      <c r="I64" s="78">
        <f t="shared" si="3"/>
        <v>0.01262326433230133</v>
      </c>
      <c r="J64" s="51">
        <f t="shared" si="4"/>
        <v>-2739</v>
      </c>
    </row>
    <row r="65" spans="1:10" ht="15">
      <c r="A65" s="87">
        <v>72</v>
      </c>
      <c r="B65" s="86" t="s">
        <v>65</v>
      </c>
      <c r="C65" s="52">
        <v>11958</v>
      </c>
      <c r="D65" s="51">
        <v>11661</v>
      </c>
      <c r="E65" s="52">
        <v>11626</v>
      </c>
      <c r="F65" s="76">
        <f t="shared" si="5"/>
        <v>0.0008280617933812749</v>
      </c>
      <c r="G65" s="76">
        <f t="shared" si="1"/>
        <v>-0.02776384010704131</v>
      </c>
      <c r="H65" s="52">
        <f t="shared" si="2"/>
        <v>-332</v>
      </c>
      <c r="I65" s="78">
        <f t="shared" si="3"/>
        <v>-0.0004136324277856337</v>
      </c>
      <c r="J65" s="51">
        <f t="shared" si="4"/>
        <v>-35</v>
      </c>
    </row>
    <row r="66" spans="1:10" ht="15">
      <c r="A66" s="87">
        <v>73</v>
      </c>
      <c r="B66" s="86" t="s">
        <v>66</v>
      </c>
      <c r="C66" s="52">
        <v>59518</v>
      </c>
      <c r="D66" s="51">
        <v>63295</v>
      </c>
      <c r="E66" s="52">
        <v>60389</v>
      </c>
      <c r="F66" s="76">
        <f aca="true" t="shared" si="6" ref="F66:F90">E66/$E$90</f>
        <v>0.004301206230905024</v>
      </c>
      <c r="G66" s="76">
        <f t="shared" si="1"/>
        <v>0.014634228300682147</v>
      </c>
      <c r="H66" s="52">
        <f t="shared" si="2"/>
        <v>871</v>
      </c>
      <c r="I66" s="78">
        <f t="shared" si="3"/>
        <v>0.001085162182533997</v>
      </c>
      <c r="J66" s="51">
        <f t="shared" si="4"/>
        <v>-2906</v>
      </c>
    </row>
    <row r="67" spans="1:10" ht="15">
      <c r="A67" s="87">
        <v>74</v>
      </c>
      <c r="B67" s="86" t="s">
        <v>67</v>
      </c>
      <c r="C67" s="52">
        <v>24677</v>
      </c>
      <c r="D67" s="51">
        <v>29912</v>
      </c>
      <c r="E67" s="52">
        <v>30427</v>
      </c>
      <c r="F67" s="76">
        <f t="shared" si="6"/>
        <v>0.002167162926820235</v>
      </c>
      <c r="G67" s="76">
        <f aca="true" t="shared" si="7" ref="G67:G90">(E67-C67)/C67</f>
        <v>0.23301049560319326</v>
      </c>
      <c r="H67" s="52">
        <f aca="true" t="shared" si="8" ref="H67:H90">E67-C67</f>
        <v>5750</v>
      </c>
      <c r="I67" s="78">
        <f aca="true" t="shared" si="9" ref="I67:I90">H67/$H$90</f>
        <v>0.0071638146378535964</v>
      </c>
      <c r="J67" s="51">
        <f aca="true" t="shared" si="10" ref="J67:J90">E67-D67</f>
        <v>515</v>
      </c>
    </row>
    <row r="68" spans="1:10" ht="15">
      <c r="A68" s="87">
        <v>75</v>
      </c>
      <c r="B68" s="86" t="s">
        <v>68</v>
      </c>
      <c r="C68" s="52">
        <v>6064</v>
      </c>
      <c r="D68" s="51">
        <v>6638</v>
      </c>
      <c r="E68" s="52">
        <v>6682</v>
      </c>
      <c r="F68" s="76">
        <f t="shared" si="6"/>
        <v>0.00047592541745859957</v>
      </c>
      <c r="G68" s="76">
        <f t="shared" si="7"/>
        <v>0.10191292875989445</v>
      </c>
      <c r="H68" s="52">
        <f t="shared" si="8"/>
        <v>618</v>
      </c>
      <c r="I68" s="78">
        <f t="shared" si="9"/>
        <v>0.0007699543384684387</v>
      </c>
      <c r="J68" s="51">
        <f t="shared" si="10"/>
        <v>44</v>
      </c>
    </row>
    <row r="69" spans="1:10" ht="15">
      <c r="A69" s="87">
        <v>77</v>
      </c>
      <c r="B69" s="86" t="s">
        <v>69</v>
      </c>
      <c r="C69" s="52">
        <v>30573</v>
      </c>
      <c r="D69" s="51">
        <v>29968</v>
      </c>
      <c r="E69" s="52">
        <v>29483</v>
      </c>
      <c r="F69" s="76">
        <f t="shared" si="6"/>
        <v>0.0020999265314175235</v>
      </c>
      <c r="G69" s="76">
        <f t="shared" si="7"/>
        <v>-0.03565237300886403</v>
      </c>
      <c r="H69" s="52">
        <f t="shared" si="8"/>
        <v>-1090</v>
      </c>
      <c r="I69" s="78">
        <f t="shared" si="9"/>
        <v>-0.0013580100791757252</v>
      </c>
      <c r="J69" s="51">
        <f t="shared" si="10"/>
        <v>-485</v>
      </c>
    </row>
    <row r="70" spans="1:10" ht="15">
      <c r="A70" s="87">
        <v>78</v>
      </c>
      <c r="B70" s="86" t="s">
        <v>70</v>
      </c>
      <c r="C70" s="52">
        <v>28867</v>
      </c>
      <c r="D70" s="51">
        <v>46512</v>
      </c>
      <c r="E70" s="52">
        <v>45643</v>
      </c>
      <c r="F70" s="76">
        <f t="shared" si="6"/>
        <v>0.0032509224527181775</v>
      </c>
      <c r="G70" s="76">
        <f t="shared" si="7"/>
        <v>0.5811480236948765</v>
      </c>
      <c r="H70" s="52">
        <f t="shared" si="8"/>
        <v>16776</v>
      </c>
      <c r="I70" s="78">
        <f t="shared" si="9"/>
        <v>0.020900896411240336</v>
      </c>
      <c r="J70" s="51">
        <f t="shared" si="10"/>
        <v>-869</v>
      </c>
    </row>
    <row r="71" spans="1:10" ht="15">
      <c r="A71" s="87">
        <v>79</v>
      </c>
      <c r="B71" s="86" t="s">
        <v>71</v>
      </c>
      <c r="C71" s="52">
        <v>49745</v>
      </c>
      <c r="D71" s="51">
        <v>54746</v>
      </c>
      <c r="E71" s="52">
        <v>50424</v>
      </c>
      <c r="F71" s="76">
        <f t="shared" si="6"/>
        <v>0.003591449154434664</v>
      </c>
      <c r="G71" s="76">
        <f t="shared" si="7"/>
        <v>0.013649613026434818</v>
      </c>
      <c r="H71" s="52">
        <f t="shared" si="8"/>
        <v>679</v>
      </c>
      <c r="I71" s="78">
        <f t="shared" si="9"/>
        <v>0.0008459530676700161</v>
      </c>
      <c r="J71" s="51">
        <f t="shared" si="10"/>
        <v>-4322</v>
      </c>
    </row>
    <row r="72" spans="1:10" ht="15">
      <c r="A72" s="87">
        <v>80</v>
      </c>
      <c r="B72" s="86" t="s">
        <v>72</v>
      </c>
      <c r="C72" s="52">
        <v>260117</v>
      </c>
      <c r="D72" s="51">
        <v>274255</v>
      </c>
      <c r="E72" s="52">
        <v>271406</v>
      </c>
      <c r="F72" s="76">
        <f t="shared" si="6"/>
        <v>0.019330891028250325</v>
      </c>
      <c r="G72" s="76">
        <f t="shared" si="7"/>
        <v>0.04339970090382405</v>
      </c>
      <c r="H72" s="52">
        <f t="shared" si="8"/>
        <v>11289</v>
      </c>
      <c r="I72" s="78">
        <f t="shared" si="9"/>
        <v>0.014064748425518131</v>
      </c>
      <c r="J72" s="51">
        <f t="shared" si="10"/>
        <v>-2849</v>
      </c>
    </row>
    <row r="73" spans="1:10" s="25" customFormat="1" ht="15">
      <c r="A73" s="87">
        <v>81</v>
      </c>
      <c r="B73" s="86" t="s">
        <v>73</v>
      </c>
      <c r="C73" s="52">
        <v>580197</v>
      </c>
      <c r="D73" s="51">
        <v>684017</v>
      </c>
      <c r="E73" s="52">
        <v>756618</v>
      </c>
      <c r="F73" s="76">
        <f t="shared" si="6"/>
        <v>0.053890113365263496</v>
      </c>
      <c r="G73" s="76">
        <f t="shared" si="7"/>
        <v>0.30407085869109973</v>
      </c>
      <c r="H73" s="52">
        <f t="shared" si="8"/>
        <v>176421</v>
      </c>
      <c r="I73" s="78">
        <f t="shared" si="9"/>
        <v>0.21979953777822075</v>
      </c>
      <c r="J73" s="51">
        <f t="shared" si="10"/>
        <v>72601</v>
      </c>
    </row>
    <row r="74" spans="1:10" s="25" customFormat="1" ht="15">
      <c r="A74" s="87">
        <v>82</v>
      </c>
      <c r="B74" s="86" t="s">
        <v>74</v>
      </c>
      <c r="C74" s="52">
        <v>381837</v>
      </c>
      <c r="D74" s="51">
        <v>398972</v>
      </c>
      <c r="E74" s="52">
        <v>399454</v>
      </c>
      <c r="F74" s="76">
        <f t="shared" si="6"/>
        <v>0.02845110920465541</v>
      </c>
      <c r="G74" s="76">
        <f t="shared" si="7"/>
        <v>0.04613748798571118</v>
      </c>
      <c r="H74" s="52">
        <f t="shared" si="8"/>
        <v>17617</v>
      </c>
      <c r="I74" s="78">
        <f t="shared" si="9"/>
        <v>0.021948682169576836</v>
      </c>
      <c r="J74" s="51">
        <f t="shared" si="10"/>
        <v>482</v>
      </c>
    </row>
    <row r="75" spans="1:10" ht="15">
      <c r="A75" s="87">
        <v>84</v>
      </c>
      <c r="B75" s="86" t="s">
        <v>75</v>
      </c>
      <c r="C75" s="52">
        <v>17232</v>
      </c>
      <c r="D75" s="51">
        <v>38556</v>
      </c>
      <c r="E75" s="52">
        <v>42400</v>
      </c>
      <c r="F75" s="76">
        <f t="shared" si="6"/>
        <v>0.003019939793511617</v>
      </c>
      <c r="G75" s="76">
        <f t="shared" si="7"/>
        <v>1.4605385329619314</v>
      </c>
      <c r="H75" s="52">
        <f t="shared" si="8"/>
        <v>25168</v>
      </c>
      <c r="I75" s="78">
        <f t="shared" si="9"/>
        <v>0.03135632814008684</v>
      </c>
      <c r="J75" s="51">
        <f t="shared" si="10"/>
        <v>3844</v>
      </c>
    </row>
    <row r="76" spans="1:10" ht="15">
      <c r="A76" s="87">
        <v>85</v>
      </c>
      <c r="B76" s="86" t="s">
        <v>76</v>
      </c>
      <c r="C76" s="52">
        <v>550120</v>
      </c>
      <c r="D76" s="51">
        <v>648294</v>
      </c>
      <c r="E76" s="52">
        <v>686788</v>
      </c>
      <c r="F76" s="76">
        <f t="shared" si="6"/>
        <v>0.04891647195533623</v>
      </c>
      <c r="G76" s="76">
        <f t="shared" si="7"/>
        <v>0.2484330691485494</v>
      </c>
      <c r="H76" s="52">
        <f t="shared" si="8"/>
        <v>136668</v>
      </c>
      <c r="I76" s="78">
        <f t="shared" si="9"/>
        <v>0.17027203807411745</v>
      </c>
      <c r="J76" s="51">
        <f t="shared" si="10"/>
        <v>38494</v>
      </c>
    </row>
    <row r="77" spans="1:10" ht="15">
      <c r="A77" s="87">
        <v>86</v>
      </c>
      <c r="B77" s="86" t="s">
        <v>77</v>
      </c>
      <c r="C77" s="52">
        <v>258099</v>
      </c>
      <c r="D77" s="51">
        <v>279473</v>
      </c>
      <c r="E77" s="52">
        <v>279972</v>
      </c>
      <c r="F77" s="76">
        <f t="shared" si="6"/>
        <v>0.019941004336533827</v>
      </c>
      <c r="G77" s="76">
        <f t="shared" si="7"/>
        <v>0.08474655074215708</v>
      </c>
      <c r="H77" s="52">
        <f t="shared" si="8"/>
        <v>21873</v>
      </c>
      <c r="I77" s="78">
        <f t="shared" si="9"/>
        <v>0.027251150882395082</v>
      </c>
      <c r="J77" s="51">
        <f t="shared" si="10"/>
        <v>499</v>
      </c>
    </row>
    <row r="78" spans="1:10" ht="15">
      <c r="A78" s="87">
        <v>87</v>
      </c>
      <c r="B78" s="86" t="s">
        <v>78</v>
      </c>
      <c r="C78" s="52">
        <v>20105</v>
      </c>
      <c r="D78" s="51">
        <v>24029</v>
      </c>
      <c r="E78" s="52">
        <v>24139</v>
      </c>
      <c r="F78" s="76">
        <f t="shared" si="6"/>
        <v>0.0017193001574428517</v>
      </c>
      <c r="G78" s="76">
        <f t="shared" si="7"/>
        <v>0.2006466053220592</v>
      </c>
      <c r="H78" s="52">
        <f t="shared" si="8"/>
        <v>4034</v>
      </c>
      <c r="I78" s="78">
        <f t="shared" si="9"/>
        <v>0.005025883173756767</v>
      </c>
      <c r="J78" s="51">
        <f t="shared" si="10"/>
        <v>110</v>
      </c>
    </row>
    <row r="79" spans="1:10" ht="15">
      <c r="A79" s="87">
        <v>88</v>
      </c>
      <c r="B79" s="86" t="s">
        <v>79</v>
      </c>
      <c r="C79" s="52">
        <v>37985</v>
      </c>
      <c r="D79" s="51">
        <v>40366</v>
      </c>
      <c r="E79" s="52">
        <v>41207</v>
      </c>
      <c r="F79" s="76">
        <f t="shared" si="6"/>
        <v>0.0029349683743215373</v>
      </c>
      <c r="G79" s="76">
        <f t="shared" si="7"/>
        <v>0.08482295643016981</v>
      </c>
      <c r="H79" s="52">
        <f t="shared" si="8"/>
        <v>3222</v>
      </c>
      <c r="I79" s="78">
        <f t="shared" si="9"/>
        <v>0.00401422795881118</v>
      </c>
      <c r="J79" s="51">
        <f t="shared" si="10"/>
        <v>841</v>
      </c>
    </row>
    <row r="80" spans="1:10" ht="15">
      <c r="A80" s="87">
        <v>90</v>
      </c>
      <c r="B80" s="86" t="s">
        <v>80</v>
      </c>
      <c r="C80" s="52">
        <v>12566</v>
      </c>
      <c r="D80" s="51">
        <v>13457</v>
      </c>
      <c r="E80" s="52">
        <v>12318</v>
      </c>
      <c r="F80" s="76">
        <f t="shared" si="6"/>
        <v>0.0008773494900112287</v>
      </c>
      <c r="G80" s="76">
        <f t="shared" si="7"/>
        <v>-0.019735795002387396</v>
      </c>
      <c r="H80" s="52">
        <f t="shared" si="8"/>
        <v>-248</v>
      </c>
      <c r="I80" s="78">
        <f t="shared" si="9"/>
        <v>-0.00030897844003264206</v>
      </c>
      <c r="J80" s="51">
        <f t="shared" si="10"/>
        <v>-1139</v>
      </c>
    </row>
    <row r="81" spans="1:10" ht="15">
      <c r="A81" s="87">
        <v>91</v>
      </c>
      <c r="B81" s="86" t="s">
        <v>81</v>
      </c>
      <c r="C81" s="52">
        <v>2764</v>
      </c>
      <c r="D81" s="51">
        <v>2961</v>
      </c>
      <c r="E81" s="52">
        <v>3048</v>
      </c>
      <c r="F81" s="76">
        <f t="shared" si="6"/>
        <v>0.00021709378515621244</v>
      </c>
      <c r="G81" s="76">
        <f t="shared" si="7"/>
        <v>0.10274963820549927</v>
      </c>
      <c r="H81" s="52">
        <f t="shared" si="8"/>
        <v>284</v>
      </c>
      <c r="I81" s="78">
        <f t="shared" si="9"/>
        <v>0.0003538301490696385</v>
      </c>
      <c r="J81" s="51">
        <f t="shared" si="10"/>
        <v>87</v>
      </c>
    </row>
    <row r="82" spans="1:10" ht="15">
      <c r="A82" s="87">
        <v>92</v>
      </c>
      <c r="B82" s="86" t="s">
        <v>82</v>
      </c>
      <c r="C82" s="52">
        <v>11595</v>
      </c>
      <c r="D82" s="51">
        <v>11165</v>
      </c>
      <c r="E82" s="52">
        <v>10788</v>
      </c>
      <c r="F82" s="76">
        <f t="shared" si="6"/>
        <v>0.0007683752474623425</v>
      </c>
      <c r="G82" s="76">
        <f t="shared" si="7"/>
        <v>-0.06959896507115136</v>
      </c>
      <c r="H82" s="52">
        <f t="shared" si="8"/>
        <v>-807</v>
      </c>
      <c r="I82" s="78">
        <f t="shared" si="9"/>
        <v>-0.00100542581091267</v>
      </c>
      <c r="J82" s="51">
        <f t="shared" si="10"/>
        <v>-377</v>
      </c>
    </row>
    <row r="83" spans="1:10" ht="15">
      <c r="A83" s="87">
        <v>93</v>
      </c>
      <c r="B83" s="86" t="s">
        <v>83</v>
      </c>
      <c r="C83" s="52">
        <v>40730</v>
      </c>
      <c r="D83" s="51">
        <v>45540</v>
      </c>
      <c r="E83" s="52">
        <v>44553</v>
      </c>
      <c r="F83" s="76">
        <f t="shared" si="6"/>
        <v>0.003173287208026487</v>
      </c>
      <c r="G83" s="76">
        <f t="shared" si="7"/>
        <v>0.09386201816842622</v>
      </c>
      <c r="H83" s="52">
        <f t="shared" si="8"/>
        <v>3823</v>
      </c>
      <c r="I83" s="78">
        <f t="shared" si="9"/>
        <v>0.0047630023235677044</v>
      </c>
      <c r="J83" s="51">
        <f t="shared" si="10"/>
        <v>-987</v>
      </c>
    </row>
    <row r="84" spans="1:10" ht="15">
      <c r="A84" s="87">
        <v>94</v>
      </c>
      <c r="B84" s="86" t="s">
        <v>84</v>
      </c>
      <c r="C84" s="52">
        <v>38616</v>
      </c>
      <c r="D84" s="51">
        <v>41990</v>
      </c>
      <c r="E84" s="52">
        <v>42902</v>
      </c>
      <c r="F84" s="76">
        <f t="shared" si="6"/>
        <v>0.0030556947410668722</v>
      </c>
      <c r="G84" s="76">
        <f t="shared" si="7"/>
        <v>0.11099026310337684</v>
      </c>
      <c r="H84" s="52">
        <f t="shared" si="8"/>
        <v>4286</v>
      </c>
      <c r="I84" s="78">
        <f t="shared" si="9"/>
        <v>0.005339845137015742</v>
      </c>
      <c r="J84" s="51">
        <f t="shared" si="10"/>
        <v>912</v>
      </c>
    </row>
    <row r="85" spans="1:10" ht="15">
      <c r="A85" s="87">
        <v>95</v>
      </c>
      <c r="B85" s="86" t="s">
        <v>85</v>
      </c>
      <c r="C85" s="52">
        <v>68181</v>
      </c>
      <c r="D85" s="51">
        <v>66416</v>
      </c>
      <c r="E85" s="52">
        <v>66464</v>
      </c>
      <c r="F85" s="76">
        <f t="shared" si="6"/>
        <v>0.004733898076319719</v>
      </c>
      <c r="G85" s="76">
        <f t="shared" si="7"/>
        <v>-0.025182968862293015</v>
      </c>
      <c r="H85" s="52">
        <f t="shared" si="8"/>
        <v>-1717</v>
      </c>
      <c r="I85" s="78">
        <f t="shared" si="9"/>
        <v>-0.002139177344903413</v>
      </c>
      <c r="J85" s="51">
        <f t="shared" si="10"/>
        <v>48</v>
      </c>
    </row>
    <row r="86" spans="1:10" ht="15">
      <c r="A86" s="87">
        <v>96</v>
      </c>
      <c r="B86" s="86" t="s">
        <v>86</v>
      </c>
      <c r="C86" s="52">
        <v>106214</v>
      </c>
      <c r="D86" s="51">
        <v>109387</v>
      </c>
      <c r="E86" s="52">
        <v>107573</v>
      </c>
      <c r="F86" s="76">
        <f t="shared" si="6"/>
        <v>0.0076618864011185174</v>
      </c>
      <c r="G86" s="76">
        <f t="shared" si="7"/>
        <v>0.012794923456418174</v>
      </c>
      <c r="H86" s="52">
        <f t="shared" si="8"/>
        <v>1359</v>
      </c>
      <c r="I86" s="78">
        <f t="shared" si="9"/>
        <v>0.0016931520161466151</v>
      </c>
      <c r="J86" s="51">
        <f t="shared" si="10"/>
        <v>-1814</v>
      </c>
    </row>
    <row r="87" spans="1:10" ht="15">
      <c r="A87" s="87">
        <v>97</v>
      </c>
      <c r="B87" s="86" t="s">
        <v>87</v>
      </c>
      <c r="C87" s="52">
        <v>34635</v>
      </c>
      <c r="D87" s="51">
        <v>31963</v>
      </c>
      <c r="E87" s="52">
        <v>31243</v>
      </c>
      <c r="F87" s="76">
        <f t="shared" si="6"/>
        <v>0.0022252825228463073</v>
      </c>
      <c r="G87" s="76">
        <f t="shared" si="7"/>
        <v>-0.09793561426302873</v>
      </c>
      <c r="H87" s="52">
        <f t="shared" si="8"/>
        <v>-3392</v>
      </c>
      <c r="I87" s="78">
        <f t="shared" si="9"/>
        <v>-0.00422602769593033</v>
      </c>
      <c r="J87" s="51">
        <f t="shared" si="10"/>
        <v>-720</v>
      </c>
    </row>
    <row r="88" spans="1:10" ht="15">
      <c r="A88" s="87">
        <v>98</v>
      </c>
      <c r="B88" s="86" t="s">
        <v>88</v>
      </c>
      <c r="C88" s="52">
        <v>2034</v>
      </c>
      <c r="D88" s="51">
        <v>2248</v>
      </c>
      <c r="E88" s="52">
        <v>2260</v>
      </c>
      <c r="F88" s="76">
        <f t="shared" si="6"/>
        <v>0.00016096848899377957</v>
      </c>
      <c r="G88" s="76">
        <f t="shared" si="7"/>
        <v>0.1111111111111111</v>
      </c>
      <c r="H88" s="52">
        <f t="shared" si="8"/>
        <v>226</v>
      </c>
      <c r="I88" s="78">
        <f t="shared" si="9"/>
        <v>0.00028156906228781094</v>
      </c>
      <c r="J88" s="51">
        <f t="shared" si="10"/>
        <v>12</v>
      </c>
    </row>
    <row r="89" spans="1:10" ht="15" thickBot="1">
      <c r="A89" s="87">
        <v>99</v>
      </c>
      <c r="B89" s="86" t="s">
        <v>89</v>
      </c>
      <c r="C89" s="52">
        <v>3713</v>
      </c>
      <c r="D89" s="51">
        <v>4054</v>
      </c>
      <c r="E89" s="52">
        <v>4112</v>
      </c>
      <c r="F89" s="76">
        <f t="shared" si="6"/>
        <v>0.00029287717997452284</v>
      </c>
      <c r="G89" s="76">
        <f t="shared" si="7"/>
        <v>0.1074602747104767</v>
      </c>
      <c r="H89" s="52">
        <f t="shared" si="8"/>
        <v>399</v>
      </c>
      <c r="I89" s="78">
        <f t="shared" si="9"/>
        <v>0.0004971064418267104</v>
      </c>
      <c r="J89" s="51">
        <f t="shared" si="10"/>
        <v>58</v>
      </c>
    </row>
    <row r="90" spans="1:10" s="12" customFormat="1" ht="15" thickBot="1">
      <c r="A90" s="153" t="s">
        <v>90</v>
      </c>
      <c r="B90" s="154"/>
      <c r="C90" s="79">
        <v>13237370</v>
      </c>
      <c r="D90" s="80">
        <v>14004735</v>
      </c>
      <c r="E90" s="79">
        <v>14040015</v>
      </c>
      <c r="F90" s="81">
        <f t="shared" si="6"/>
        <v>1</v>
      </c>
      <c r="G90" s="81">
        <f t="shared" si="7"/>
        <v>0.060634778660715836</v>
      </c>
      <c r="H90" s="79">
        <f t="shared" si="8"/>
        <v>802645</v>
      </c>
      <c r="I90" s="82">
        <f t="shared" si="9"/>
        <v>1</v>
      </c>
      <c r="J90" s="80">
        <f t="shared" si="10"/>
        <v>35280</v>
      </c>
    </row>
    <row r="91" spans="1:9" ht="15">
      <c r="A91" s="25"/>
      <c r="B91" s="25"/>
      <c r="C91" s="13"/>
      <c r="D91" s="13"/>
      <c r="E91" s="13"/>
      <c r="F91" s="25"/>
      <c r="G91" s="25"/>
      <c r="H91" s="25"/>
      <c r="I91" s="25"/>
    </row>
    <row r="94" ht="15">
      <c r="F94" s="10"/>
    </row>
    <row r="98" ht="15">
      <c r="D98" s="28"/>
    </row>
  </sheetData>
  <mergeCells count="1">
    <mergeCell ref="A90:B9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H90"/>
  <sheetViews>
    <sheetView workbookViewId="0" topLeftCell="A1">
      <selection activeCell="B92" sqref="B92"/>
    </sheetView>
  </sheetViews>
  <sheetFormatPr defaultColWidth="9.140625" defaultRowHeight="15"/>
  <cols>
    <col min="2" max="2" width="39.57421875" style="0" customWidth="1"/>
    <col min="3" max="3" width="9.8515625" style="0" bestFit="1" customWidth="1"/>
    <col min="4" max="4" width="10.57421875" style="0" customWidth="1"/>
    <col min="5" max="5" width="9.8515625" style="0" bestFit="1" customWidth="1"/>
    <col min="6" max="6" width="41.140625" style="0" customWidth="1"/>
    <col min="7" max="7" width="29.140625" style="0" customWidth="1"/>
    <col min="8" max="8" width="23.421875" style="0" customWidth="1"/>
  </cols>
  <sheetData>
    <row r="1" spans="1:8" ht="62" customHeight="1" thickBot="1">
      <c r="A1" s="16" t="s">
        <v>1</v>
      </c>
      <c r="B1" s="7" t="s">
        <v>91</v>
      </c>
      <c r="C1" s="33">
        <v>41944</v>
      </c>
      <c r="D1" s="33">
        <v>42278</v>
      </c>
      <c r="E1" s="33">
        <v>42309</v>
      </c>
      <c r="F1" s="1" t="s">
        <v>326</v>
      </c>
      <c r="G1" s="1" t="s">
        <v>327</v>
      </c>
      <c r="H1" s="2" t="s">
        <v>328</v>
      </c>
    </row>
    <row r="2" spans="1:8" ht="15">
      <c r="A2" s="83">
        <v>1</v>
      </c>
      <c r="B2" s="89" t="s">
        <v>2</v>
      </c>
      <c r="C2" s="119">
        <v>100431</v>
      </c>
      <c r="D2" s="119">
        <v>107080</v>
      </c>
      <c r="E2" s="119">
        <v>106599</v>
      </c>
      <c r="F2" s="113">
        <f>(E2-C2)/C2</f>
        <v>0.061415300056755384</v>
      </c>
      <c r="G2" s="119">
        <f>E2-C2</f>
        <v>6168</v>
      </c>
      <c r="H2" s="119">
        <f>E2-D2</f>
        <v>-481</v>
      </c>
    </row>
    <row r="3" spans="1:8" ht="15">
      <c r="A3" s="85">
        <v>2</v>
      </c>
      <c r="B3" s="3" t="s">
        <v>3</v>
      </c>
      <c r="C3" s="50">
        <v>35844</v>
      </c>
      <c r="D3" s="50">
        <v>54585</v>
      </c>
      <c r="E3" s="50">
        <v>61315</v>
      </c>
      <c r="F3" s="114">
        <f aca="true" t="shared" si="0" ref="F3:F66">(E3-C3)/C3</f>
        <v>0.7106070751032251</v>
      </c>
      <c r="G3" s="50">
        <f aca="true" t="shared" si="1" ref="G3:G66">E3-C3</f>
        <v>25471</v>
      </c>
      <c r="H3" s="50">
        <f aca="true" t="shared" si="2" ref="H3:H66">E3-D3</f>
        <v>6730</v>
      </c>
    </row>
    <row r="4" spans="1:8" ht="15">
      <c r="A4" s="85">
        <v>3</v>
      </c>
      <c r="B4" s="3" t="s">
        <v>4</v>
      </c>
      <c r="C4" s="50">
        <v>7662</v>
      </c>
      <c r="D4" s="50">
        <v>8011</v>
      </c>
      <c r="E4" s="50">
        <v>8081</v>
      </c>
      <c r="F4" s="114">
        <f t="shared" si="0"/>
        <v>0.05468546071521796</v>
      </c>
      <c r="G4" s="50">
        <f t="shared" si="1"/>
        <v>419</v>
      </c>
      <c r="H4" s="50">
        <f t="shared" si="2"/>
        <v>70</v>
      </c>
    </row>
    <row r="5" spans="1:8" ht="15">
      <c r="A5" s="85">
        <v>5</v>
      </c>
      <c r="B5" s="3" t="s">
        <v>5</v>
      </c>
      <c r="C5" s="50">
        <v>19268</v>
      </c>
      <c r="D5" s="50">
        <v>16850</v>
      </c>
      <c r="E5" s="50">
        <v>16343</v>
      </c>
      <c r="F5" s="114">
        <f t="shared" si="0"/>
        <v>-0.15180610338384887</v>
      </c>
      <c r="G5" s="50">
        <f t="shared" si="1"/>
        <v>-2925</v>
      </c>
      <c r="H5" s="50">
        <f t="shared" si="2"/>
        <v>-507</v>
      </c>
    </row>
    <row r="6" spans="1:8" ht="15">
      <c r="A6" s="85">
        <v>6</v>
      </c>
      <c r="B6" s="3" t="s">
        <v>6</v>
      </c>
      <c r="C6" s="50">
        <v>1904</v>
      </c>
      <c r="D6" s="50">
        <v>2079</v>
      </c>
      <c r="E6" s="50">
        <v>2077</v>
      </c>
      <c r="F6" s="114">
        <f t="shared" si="0"/>
        <v>0.09086134453781512</v>
      </c>
      <c r="G6" s="50">
        <f t="shared" si="1"/>
        <v>173</v>
      </c>
      <c r="H6" s="50">
        <f t="shared" si="2"/>
        <v>-2</v>
      </c>
    </row>
    <row r="7" spans="1:8" ht="15">
      <c r="A7" s="85">
        <v>7</v>
      </c>
      <c r="B7" s="3" t="s">
        <v>7</v>
      </c>
      <c r="C7" s="50">
        <v>16761</v>
      </c>
      <c r="D7" s="50">
        <v>16022</v>
      </c>
      <c r="E7" s="50">
        <v>15552</v>
      </c>
      <c r="F7" s="114">
        <f t="shared" si="0"/>
        <v>-0.07213173438339002</v>
      </c>
      <c r="G7" s="50">
        <f t="shared" si="1"/>
        <v>-1209</v>
      </c>
      <c r="H7" s="50">
        <f t="shared" si="2"/>
        <v>-470</v>
      </c>
    </row>
    <row r="8" spans="1:8" ht="15">
      <c r="A8" s="85">
        <v>8</v>
      </c>
      <c r="B8" s="3" t="s">
        <v>8</v>
      </c>
      <c r="C8" s="50">
        <v>55924</v>
      </c>
      <c r="D8" s="50">
        <v>59241</v>
      </c>
      <c r="E8" s="50">
        <v>57873</v>
      </c>
      <c r="F8" s="114">
        <f t="shared" si="0"/>
        <v>0.0348508690365496</v>
      </c>
      <c r="G8" s="50">
        <f t="shared" si="1"/>
        <v>1949</v>
      </c>
      <c r="H8" s="50">
        <f t="shared" si="2"/>
        <v>-1368</v>
      </c>
    </row>
    <row r="9" spans="1:8" ht="15">
      <c r="A9" s="85">
        <v>9</v>
      </c>
      <c r="B9" s="3" t="s">
        <v>9</v>
      </c>
      <c r="C9" s="50">
        <v>6248</v>
      </c>
      <c r="D9" s="50">
        <v>5474</v>
      </c>
      <c r="E9" s="50">
        <v>5145</v>
      </c>
      <c r="F9" s="114">
        <f t="shared" si="0"/>
        <v>-0.17653649167733676</v>
      </c>
      <c r="G9" s="50">
        <f t="shared" si="1"/>
        <v>-1103</v>
      </c>
      <c r="H9" s="50">
        <f t="shared" si="2"/>
        <v>-329</v>
      </c>
    </row>
    <row r="10" spans="1:8" ht="15">
      <c r="A10" s="87">
        <v>10</v>
      </c>
      <c r="B10" s="3" t="s">
        <v>10</v>
      </c>
      <c r="C10" s="50">
        <v>327110</v>
      </c>
      <c r="D10" s="50">
        <v>336017</v>
      </c>
      <c r="E10" s="50">
        <v>332567</v>
      </c>
      <c r="F10" s="114">
        <f t="shared" si="0"/>
        <v>0.016682461557274313</v>
      </c>
      <c r="G10" s="50">
        <f t="shared" si="1"/>
        <v>5457</v>
      </c>
      <c r="H10" s="50">
        <f t="shared" si="2"/>
        <v>-3450</v>
      </c>
    </row>
    <row r="11" spans="1:8" ht="15">
      <c r="A11" s="87">
        <v>11</v>
      </c>
      <c r="B11" s="3" t="s">
        <v>11</v>
      </c>
      <c r="C11" s="50">
        <v>13763</v>
      </c>
      <c r="D11" s="50">
        <v>14081</v>
      </c>
      <c r="E11" s="50">
        <v>13730</v>
      </c>
      <c r="F11" s="114">
        <f t="shared" si="0"/>
        <v>-0.0023977330523868344</v>
      </c>
      <c r="G11" s="50">
        <f t="shared" si="1"/>
        <v>-33</v>
      </c>
      <c r="H11" s="50">
        <f t="shared" si="2"/>
        <v>-351</v>
      </c>
    </row>
    <row r="12" spans="1:8" ht="15">
      <c r="A12" s="87">
        <v>12</v>
      </c>
      <c r="B12" s="3" t="s">
        <v>12</v>
      </c>
      <c r="C12" s="50">
        <v>985</v>
      </c>
      <c r="D12" s="50">
        <v>1047</v>
      </c>
      <c r="E12" s="50">
        <v>1228</v>
      </c>
      <c r="F12" s="114">
        <f t="shared" si="0"/>
        <v>0.2467005076142132</v>
      </c>
      <c r="G12" s="50">
        <f t="shared" si="1"/>
        <v>243</v>
      </c>
      <c r="H12" s="50">
        <f t="shared" si="2"/>
        <v>181</v>
      </c>
    </row>
    <row r="13" spans="1:8" ht="15">
      <c r="A13" s="87">
        <v>13</v>
      </c>
      <c r="B13" s="3" t="s">
        <v>13</v>
      </c>
      <c r="C13" s="50">
        <v>282612</v>
      </c>
      <c r="D13" s="50">
        <v>274286</v>
      </c>
      <c r="E13" s="50">
        <v>273996</v>
      </c>
      <c r="F13" s="114">
        <f t="shared" si="0"/>
        <v>-0.030487028151670842</v>
      </c>
      <c r="G13" s="50">
        <f t="shared" si="1"/>
        <v>-8616</v>
      </c>
      <c r="H13" s="50">
        <f t="shared" si="2"/>
        <v>-290</v>
      </c>
    </row>
    <row r="14" spans="1:8" ht="15">
      <c r="A14" s="87">
        <v>14</v>
      </c>
      <c r="B14" s="3" t="s">
        <v>14</v>
      </c>
      <c r="C14" s="50">
        <v>391560</v>
      </c>
      <c r="D14" s="50">
        <v>374696</v>
      </c>
      <c r="E14" s="50">
        <v>378436</v>
      </c>
      <c r="F14" s="114">
        <f t="shared" si="0"/>
        <v>-0.0335172131984881</v>
      </c>
      <c r="G14" s="50">
        <f t="shared" si="1"/>
        <v>-13124</v>
      </c>
      <c r="H14" s="50">
        <f t="shared" si="2"/>
        <v>3740</v>
      </c>
    </row>
    <row r="15" spans="1:8" ht="15">
      <c r="A15" s="87">
        <v>15</v>
      </c>
      <c r="B15" s="3" t="s">
        <v>15</v>
      </c>
      <c r="C15" s="50">
        <v>58608</v>
      </c>
      <c r="D15" s="50">
        <v>56010</v>
      </c>
      <c r="E15" s="50">
        <v>55978</v>
      </c>
      <c r="F15" s="114">
        <f t="shared" si="0"/>
        <v>-0.044874419874419876</v>
      </c>
      <c r="G15" s="50">
        <f t="shared" si="1"/>
        <v>-2630</v>
      </c>
      <c r="H15" s="50">
        <f t="shared" si="2"/>
        <v>-32</v>
      </c>
    </row>
    <row r="16" spans="1:8" ht="15">
      <c r="A16" s="87">
        <v>16</v>
      </c>
      <c r="B16" s="3" t="s">
        <v>16</v>
      </c>
      <c r="C16" s="50">
        <v>58327</v>
      </c>
      <c r="D16" s="50">
        <v>56975</v>
      </c>
      <c r="E16" s="50">
        <v>56710</v>
      </c>
      <c r="F16" s="114">
        <f t="shared" si="0"/>
        <v>-0.027723009926792053</v>
      </c>
      <c r="G16" s="50">
        <f t="shared" si="1"/>
        <v>-1617</v>
      </c>
      <c r="H16" s="50">
        <f t="shared" si="2"/>
        <v>-265</v>
      </c>
    </row>
    <row r="17" spans="1:8" ht="15">
      <c r="A17" s="87">
        <v>17</v>
      </c>
      <c r="B17" s="3" t="s">
        <v>17</v>
      </c>
      <c r="C17" s="50">
        <v>41420</v>
      </c>
      <c r="D17" s="50">
        <v>41833</v>
      </c>
      <c r="E17" s="50">
        <v>42445</v>
      </c>
      <c r="F17" s="114">
        <f t="shared" si="0"/>
        <v>0.024746499275712215</v>
      </c>
      <c r="G17" s="50">
        <f t="shared" si="1"/>
        <v>1025</v>
      </c>
      <c r="H17" s="50">
        <f t="shared" si="2"/>
        <v>612</v>
      </c>
    </row>
    <row r="18" spans="1:8" ht="15">
      <c r="A18" s="87">
        <v>18</v>
      </c>
      <c r="B18" s="3" t="s">
        <v>18</v>
      </c>
      <c r="C18" s="50">
        <v>60624</v>
      </c>
      <c r="D18" s="50">
        <v>55513</v>
      </c>
      <c r="E18" s="50">
        <v>55253</v>
      </c>
      <c r="F18" s="114">
        <f t="shared" si="0"/>
        <v>-0.08859527579836368</v>
      </c>
      <c r="G18" s="50">
        <f t="shared" si="1"/>
        <v>-5371</v>
      </c>
      <c r="H18" s="50">
        <f t="shared" si="2"/>
        <v>-260</v>
      </c>
    </row>
    <row r="19" spans="1:8" ht="15">
      <c r="A19" s="87">
        <v>19</v>
      </c>
      <c r="B19" s="3" t="s">
        <v>19</v>
      </c>
      <c r="C19" s="50">
        <v>3875</v>
      </c>
      <c r="D19" s="50">
        <v>3328</v>
      </c>
      <c r="E19" s="50">
        <v>3338</v>
      </c>
      <c r="F19" s="114">
        <f t="shared" si="0"/>
        <v>-0.13858064516129032</v>
      </c>
      <c r="G19" s="50">
        <f t="shared" si="1"/>
        <v>-537</v>
      </c>
      <c r="H19" s="50">
        <f t="shared" si="2"/>
        <v>10</v>
      </c>
    </row>
    <row r="20" spans="1:8" ht="15">
      <c r="A20" s="87">
        <v>20</v>
      </c>
      <c r="B20" s="3" t="s">
        <v>20</v>
      </c>
      <c r="C20" s="50">
        <v>53277</v>
      </c>
      <c r="D20" s="50">
        <v>54679</v>
      </c>
      <c r="E20" s="50">
        <v>55077</v>
      </c>
      <c r="F20" s="114">
        <f t="shared" si="0"/>
        <v>0.033785686130975844</v>
      </c>
      <c r="G20" s="50">
        <f t="shared" si="1"/>
        <v>1800</v>
      </c>
      <c r="H20" s="50">
        <f t="shared" si="2"/>
        <v>398</v>
      </c>
    </row>
    <row r="21" spans="1:8" ht="15">
      <c r="A21" s="87">
        <v>21</v>
      </c>
      <c r="B21" s="3" t="s">
        <v>21</v>
      </c>
      <c r="C21" s="50">
        <v>8971</v>
      </c>
      <c r="D21" s="50">
        <v>9627</v>
      </c>
      <c r="E21" s="50">
        <v>9840</v>
      </c>
      <c r="F21" s="114">
        <f t="shared" si="0"/>
        <v>0.09686768476201092</v>
      </c>
      <c r="G21" s="50">
        <f t="shared" si="1"/>
        <v>869</v>
      </c>
      <c r="H21" s="50">
        <f t="shared" si="2"/>
        <v>213</v>
      </c>
    </row>
    <row r="22" spans="1:8" ht="15">
      <c r="A22" s="87">
        <v>22</v>
      </c>
      <c r="B22" s="3" t="s">
        <v>22</v>
      </c>
      <c r="C22" s="50">
        <v>150315</v>
      </c>
      <c r="D22" s="50">
        <v>152612</v>
      </c>
      <c r="E22" s="50">
        <v>152911</v>
      </c>
      <c r="F22" s="114">
        <f t="shared" si="0"/>
        <v>0.017270398829125504</v>
      </c>
      <c r="G22" s="50">
        <f t="shared" si="1"/>
        <v>2596</v>
      </c>
      <c r="H22" s="50">
        <f t="shared" si="2"/>
        <v>299</v>
      </c>
    </row>
    <row r="23" spans="1:8" ht="15">
      <c r="A23" s="87">
        <v>23</v>
      </c>
      <c r="B23" s="3" t="s">
        <v>23</v>
      </c>
      <c r="C23" s="50">
        <v>171952</v>
      </c>
      <c r="D23" s="50">
        <v>177297</v>
      </c>
      <c r="E23" s="50">
        <v>175289</v>
      </c>
      <c r="F23" s="114">
        <f t="shared" si="0"/>
        <v>0.019406578580068855</v>
      </c>
      <c r="G23" s="50">
        <f t="shared" si="1"/>
        <v>3337</v>
      </c>
      <c r="H23" s="50">
        <f t="shared" si="2"/>
        <v>-2008</v>
      </c>
    </row>
    <row r="24" spans="1:8" ht="15">
      <c r="A24" s="87">
        <v>24</v>
      </c>
      <c r="B24" s="3" t="s">
        <v>24</v>
      </c>
      <c r="C24" s="50">
        <v>91918</v>
      </c>
      <c r="D24" s="50">
        <v>89972</v>
      </c>
      <c r="E24" s="50">
        <v>90703</v>
      </c>
      <c r="F24" s="114">
        <f t="shared" si="0"/>
        <v>-0.013218303270306143</v>
      </c>
      <c r="G24" s="50">
        <f t="shared" si="1"/>
        <v>-1215</v>
      </c>
      <c r="H24" s="50">
        <f t="shared" si="2"/>
        <v>731</v>
      </c>
    </row>
    <row r="25" spans="1:8" ht="15">
      <c r="A25" s="87">
        <v>25</v>
      </c>
      <c r="B25" s="3" t="s">
        <v>25</v>
      </c>
      <c r="C25" s="50">
        <v>328001</v>
      </c>
      <c r="D25" s="50">
        <v>321814</v>
      </c>
      <c r="E25" s="50">
        <v>323126</v>
      </c>
      <c r="F25" s="114">
        <f t="shared" si="0"/>
        <v>-0.014862759564757425</v>
      </c>
      <c r="G25" s="50">
        <f t="shared" si="1"/>
        <v>-4875</v>
      </c>
      <c r="H25" s="50">
        <f t="shared" si="2"/>
        <v>1312</v>
      </c>
    </row>
    <row r="26" spans="1:8" ht="15">
      <c r="A26" s="87">
        <v>26</v>
      </c>
      <c r="B26" s="3" t="s">
        <v>26</v>
      </c>
      <c r="C26" s="50">
        <v>19325</v>
      </c>
      <c r="D26" s="50">
        <v>18578</v>
      </c>
      <c r="E26" s="50">
        <v>18310</v>
      </c>
      <c r="F26" s="114">
        <f t="shared" si="0"/>
        <v>-0.05252263906856404</v>
      </c>
      <c r="G26" s="50">
        <f t="shared" si="1"/>
        <v>-1015</v>
      </c>
      <c r="H26" s="50">
        <f t="shared" si="2"/>
        <v>-268</v>
      </c>
    </row>
    <row r="27" spans="1:8" ht="15">
      <c r="A27" s="87">
        <v>27</v>
      </c>
      <c r="B27" s="3" t="s">
        <v>27</v>
      </c>
      <c r="C27" s="50">
        <v>64514</v>
      </c>
      <c r="D27" s="50">
        <v>68518</v>
      </c>
      <c r="E27" s="50">
        <v>69206</v>
      </c>
      <c r="F27" s="114">
        <f t="shared" si="0"/>
        <v>0.07272840003720123</v>
      </c>
      <c r="G27" s="50">
        <f t="shared" si="1"/>
        <v>4692</v>
      </c>
      <c r="H27" s="50">
        <f t="shared" si="2"/>
        <v>688</v>
      </c>
    </row>
    <row r="28" spans="1:8" ht="15">
      <c r="A28" s="87">
        <v>28</v>
      </c>
      <c r="B28" s="3" t="s">
        <v>28</v>
      </c>
      <c r="C28" s="50">
        <v>108400</v>
      </c>
      <c r="D28" s="50">
        <v>115674</v>
      </c>
      <c r="E28" s="50">
        <v>115268</v>
      </c>
      <c r="F28" s="114">
        <f t="shared" si="0"/>
        <v>0.06335793357933579</v>
      </c>
      <c r="G28" s="50">
        <f t="shared" si="1"/>
        <v>6868</v>
      </c>
      <c r="H28" s="50">
        <f t="shared" si="2"/>
        <v>-406</v>
      </c>
    </row>
    <row r="29" spans="1:8" ht="15">
      <c r="A29" s="87">
        <v>29</v>
      </c>
      <c r="B29" s="3" t="s">
        <v>29</v>
      </c>
      <c r="C29" s="50">
        <v>60903</v>
      </c>
      <c r="D29" s="50">
        <v>63331</v>
      </c>
      <c r="E29" s="50">
        <v>62996</v>
      </c>
      <c r="F29" s="114">
        <f t="shared" si="0"/>
        <v>0.03436612317948213</v>
      </c>
      <c r="G29" s="50">
        <f t="shared" si="1"/>
        <v>2093</v>
      </c>
      <c r="H29" s="50">
        <f t="shared" si="2"/>
        <v>-335</v>
      </c>
    </row>
    <row r="30" spans="1:8" ht="15">
      <c r="A30" s="87">
        <v>30</v>
      </c>
      <c r="B30" s="3" t="s">
        <v>30</v>
      </c>
      <c r="C30" s="50">
        <v>18966</v>
      </c>
      <c r="D30" s="50">
        <v>19837</v>
      </c>
      <c r="E30" s="50">
        <v>19912</v>
      </c>
      <c r="F30" s="114">
        <f t="shared" si="0"/>
        <v>0.049878730359590846</v>
      </c>
      <c r="G30" s="50">
        <f t="shared" si="1"/>
        <v>946</v>
      </c>
      <c r="H30" s="50">
        <f t="shared" si="2"/>
        <v>75</v>
      </c>
    </row>
    <row r="31" spans="1:8" ht="15">
      <c r="A31" s="87">
        <v>31</v>
      </c>
      <c r="B31" s="3" t="s">
        <v>31</v>
      </c>
      <c r="C31" s="50">
        <v>142814</v>
      </c>
      <c r="D31" s="50">
        <v>143851</v>
      </c>
      <c r="E31" s="50">
        <v>143641</v>
      </c>
      <c r="F31" s="114">
        <f t="shared" si="0"/>
        <v>0.005790748806139454</v>
      </c>
      <c r="G31" s="50">
        <f t="shared" si="1"/>
        <v>827</v>
      </c>
      <c r="H31" s="50">
        <f t="shared" si="2"/>
        <v>-210</v>
      </c>
    </row>
    <row r="32" spans="1:8" ht="15">
      <c r="A32" s="87">
        <v>32</v>
      </c>
      <c r="B32" s="3" t="s">
        <v>32</v>
      </c>
      <c r="C32" s="50">
        <v>45065</v>
      </c>
      <c r="D32" s="50">
        <v>47168</v>
      </c>
      <c r="E32" s="50">
        <v>47497</v>
      </c>
      <c r="F32" s="114">
        <f t="shared" si="0"/>
        <v>0.053966492843670257</v>
      </c>
      <c r="G32" s="50">
        <f t="shared" si="1"/>
        <v>2432</v>
      </c>
      <c r="H32" s="50">
        <f t="shared" si="2"/>
        <v>329</v>
      </c>
    </row>
    <row r="33" spans="1:8" ht="15">
      <c r="A33" s="87">
        <v>33</v>
      </c>
      <c r="B33" s="3" t="s">
        <v>33</v>
      </c>
      <c r="C33" s="50">
        <v>141692</v>
      </c>
      <c r="D33" s="50">
        <v>134437</v>
      </c>
      <c r="E33" s="50">
        <v>133703</v>
      </c>
      <c r="F33" s="114">
        <f t="shared" si="0"/>
        <v>-0.05638285859469836</v>
      </c>
      <c r="G33" s="50">
        <f t="shared" si="1"/>
        <v>-7989</v>
      </c>
      <c r="H33" s="50">
        <f t="shared" si="2"/>
        <v>-734</v>
      </c>
    </row>
    <row r="34" spans="1:8" ht="15">
      <c r="A34" s="87">
        <v>35</v>
      </c>
      <c r="B34" s="3" t="s">
        <v>34</v>
      </c>
      <c r="C34" s="50">
        <v>71772</v>
      </c>
      <c r="D34" s="50">
        <v>71747</v>
      </c>
      <c r="E34" s="50">
        <v>71507</v>
      </c>
      <c r="F34" s="114">
        <f t="shared" si="0"/>
        <v>-0.0036922476731873154</v>
      </c>
      <c r="G34" s="50">
        <f t="shared" si="1"/>
        <v>-265</v>
      </c>
      <c r="H34" s="50">
        <f t="shared" si="2"/>
        <v>-240</v>
      </c>
    </row>
    <row r="35" spans="1:8" ht="15">
      <c r="A35" s="87">
        <v>36</v>
      </c>
      <c r="B35" s="3" t="s">
        <v>35</v>
      </c>
      <c r="C35" s="50">
        <v>12725</v>
      </c>
      <c r="D35" s="50">
        <v>13997</v>
      </c>
      <c r="E35" s="50">
        <v>13905</v>
      </c>
      <c r="F35" s="114">
        <f t="shared" si="0"/>
        <v>0.09273084479371316</v>
      </c>
      <c r="G35" s="50">
        <f t="shared" si="1"/>
        <v>1180</v>
      </c>
      <c r="H35" s="50">
        <f t="shared" si="2"/>
        <v>-92</v>
      </c>
    </row>
    <row r="36" spans="1:8" ht="15">
      <c r="A36" s="87">
        <v>37</v>
      </c>
      <c r="B36" s="3" t="s">
        <v>36</v>
      </c>
      <c r="C36" s="50">
        <v>6009</v>
      </c>
      <c r="D36" s="50">
        <v>7545</v>
      </c>
      <c r="E36" s="50">
        <v>8026</v>
      </c>
      <c r="F36" s="114">
        <f t="shared" si="0"/>
        <v>0.33566317190880346</v>
      </c>
      <c r="G36" s="50">
        <f t="shared" si="1"/>
        <v>2017</v>
      </c>
      <c r="H36" s="50">
        <f t="shared" si="2"/>
        <v>481</v>
      </c>
    </row>
    <row r="37" spans="1:8" ht="15">
      <c r="A37" s="87">
        <v>38</v>
      </c>
      <c r="B37" s="3" t="s">
        <v>37</v>
      </c>
      <c r="C37" s="50">
        <v>52891</v>
      </c>
      <c r="D37" s="50">
        <v>52847</v>
      </c>
      <c r="E37" s="50">
        <v>52587</v>
      </c>
      <c r="F37" s="114">
        <f t="shared" si="0"/>
        <v>-0.005747669735871887</v>
      </c>
      <c r="G37" s="50">
        <f t="shared" si="1"/>
        <v>-304</v>
      </c>
      <c r="H37" s="50">
        <f t="shared" si="2"/>
        <v>-260</v>
      </c>
    </row>
    <row r="38" spans="1:8" ht="15">
      <c r="A38" s="87">
        <v>39</v>
      </c>
      <c r="B38" s="3" t="s">
        <v>38</v>
      </c>
      <c r="C38" s="50">
        <v>1296</v>
      </c>
      <c r="D38" s="50">
        <v>1493</v>
      </c>
      <c r="E38" s="50">
        <v>1481</v>
      </c>
      <c r="F38" s="114">
        <f t="shared" si="0"/>
        <v>0.1427469135802469</v>
      </c>
      <c r="G38" s="50">
        <f t="shared" si="1"/>
        <v>185</v>
      </c>
      <c r="H38" s="50">
        <f t="shared" si="2"/>
        <v>-12</v>
      </c>
    </row>
    <row r="39" spans="1:8" ht="15">
      <c r="A39" s="87">
        <v>41</v>
      </c>
      <c r="B39" s="3" t="s">
        <v>39</v>
      </c>
      <c r="C39" s="50">
        <v>1019348</v>
      </c>
      <c r="D39" s="50">
        <v>1045177</v>
      </c>
      <c r="E39" s="50">
        <v>1051073</v>
      </c>
      <c r="F39" s="114">
        <f t="shared" si="0"/>
        <v>0.031122835381047494</v>
      </c>
      <c r="G39" s="50">
        <f t="shared" si="1"/>
        <v>31725</v>
      </c>
      <c r="H39" s="50">
        <f t="shared" si="2"/>
        <v>5896</v>
      </c>
    </row>
    <row r="40" spans="1:8" ht="15">
      <c r="A40" s="87">
        <v>42</v>
      </c>
      <c r="B40" s="3" t="s">
        <v>40</v>
      </c>
      <c r="C40" s="50">
        <v>267419</v>
      </c>
      <c r="D40" s="50">
        <v>277393</v>
      </c>
      <c r="E40" s="50">
        <v>278260</v>
      </c>
      <c r="F40" s="114">
        <f t="shared" si="0"/>
        <v>0.040539378279030286</v>
      </c>
      <c r="G40" s="50">
        <f t="shared" si="1"/>
        <v>10841</v>
      </c>
      <c r="H40" s="50">
        <f t="shared" si="2"/>
        <v>867</v>
      </c>
    </row>
    <row r="41" spans="1:8" ht="15">
      <c r="A41" s="87">
        <v>43</v>
      </c>
      <c r="B41" s="3" t="s">
        <v>41</v>
      </c>
      <c r="C41" s="50">
        <v>326660</v>
      </c>
      <c r="D41" s="50">
        <v>323208</v>
      </c>
      <c r="E41" s="50">
        <v>324780</v>
      </c>
      <c r="F41" s="114">
        <f t="shared" si="0"/>
        <v>-0.005755219494275393</v>
      </c>
      <c r="G41" s="50">
        <f t="shared" si="1"/>
        <v>-1880</v>
      </c>
      <c r="H41" s="50">
        <f t="shared" si="2"/>
        <v>1572</v>
      </c>
    </row>
    <row r="42" spans="1:8" ht="15">
      <c r="A42" s="87">
        <v>45</v>
      </c>
      <c r="B42" s="3" t="s">
        <v>42</v>
      </c>
      <c r="C42" s="50">
        <v>168170</v>
      </c>
      <c r="D42" s="50">
        <v>182664</v>
      </c>
      <c r="E42" s="50">
        <v>183590</v>
      </c>
      <c r="F42" s="114">
        <f t="shared" si="0"/>
        <v>0.09169292977344354</v>
      </c>
      <c r="G42" s="50">
        <f t="shared" si="1"/>
        <v>15420</v>
      </c>
      <c r="H42" s="50">
        <f t="shared" si="2"/>
        <v>926</v>
      </c>
    </row>
    <row r="43" spans="1:8" ht="15">
      <c r="A43" s="87">
        <v>46</v>
      </c>
      <c r="B43" s="3" t="s">
        <v>43</v>
      </c>
      <c r="C43" s="50">
        <v>594754</v>
      </c>
      <c r="D43" s="50">
        <v>636977</v>
      </c>
      <c r="E43" s="50">
        <v>641560</v>
      </c>
      <c r="F43" s="114">
        <f t="shared" si="0"/>
        <v>0.07869808357741184</v>
      </c>
      <c r="G43" s="50">
        <f t="shared" si="1"/>
        <v>46806</v>
      </c>
      <c r="H43" s="50">
        <f t="shared" si="2"/>
        <v>4583</v>
      </c>
    </row>
    <row r="44" spans="1:8" ht="15">
      <c r="A44" s="87">
        <v>47</v>
      </c>
      <c r="B44" s="3" t="s">
        <v>44</v>
      </c>
      <c r="C44" s="50">
        <v>1193035</v>
      </c>
      <c r="D44" s="50">
        <v>1242563</v>
      </c>
      <c r="E44" s="50">
        <v>1223615</v>
      </c>
      <c r="F44" s="114">
        <f t="shared" si="0"/>
        <v>0.025632106350609998</v>
      </c>
      <c r="G44" s="50">
        <f t="shared" si="1"/>
        <v>30580</v>
      </c>
      <c r="H44" s="50">
        <f t="shared" si="2"/>
        <v>-18948</v>
      </c>
    </row>
    <row r="45" spans="1:8" ht="15">
      <c r="A45" s="87">
        <v>49</v>
      </c>
      <c r="B45" s="3" t="s">
        <v>45</v>
      </c>
      <c r="C45" s="50">
        <v>526983</v>
      </c>
      <c r="D45" s="50">
        <v>528229</v>
      </c>
      <c r="E45" s="50">
        <v>524112</v>
      </c>
      <c r="F45" s="114">
        <f t="shared" si="0"/>
        <v>-0.0054479935785404845</v>
      </c>
      <c r="G45" s="50">
        <f t="shared" si="1"/>
        <v>-2871</v>
      </c>
      <c r="H45" s="50">
        <f t="shared" si="2"/>
        <v>-4117</v>
      </c>
    </row>
    <row r="46" spans="1:8" ht="15">
      <c r="A46" s="87">
        <v>50</v>
      </c>
      <c r="B46" s="3" t="s">
        <v>46</v>
      </c>
      <c r="C46" s="50">
        <v>15075</v>
      </c>
      <c r="D46" s="50">
        <v>15836</v>
      </c>
      <c r="E46" s="50">
        <v>14731</v>
      </c>
      <c r="F46" s="114">
        <f t="shared" si="0"/>
        <v>-0.022819237147595355</v>
      </c>
      <c r="G46" s="50">
        <f t="shared" si="1"/>
        <v>-344</v>
      </c>
      <c r="H46" s="50">
        <f t="shared" si="2"/>
        <v>-1105</v>
      </c>
    </row>
    <row r="47" spans="1:8" ht="15">
      <c r="A47" s="87">
        <v>51</v>
      </c>
      <c r="B47" s="3" t="s">
        <v>47</v>
      </c>
      <c r="C47" s="50">
        <v>5152</v>
      </c>
      <c r="D47" s="50">
        <v>5086</v>
      </c>
      <c r="E47" s="50">
        <v>4915</v>
      </c>
      <c r="F47" s="114">
        <f t="shared" si="0"/>
        <v>-0.046001552795031056</v>
      </c>
      <c r="G47" s="50">
        <f t="shared" si="1"/>
        <v>-237</v>
      </c>
      <c r="H47" s="50">
        <f t="shared" si="2"/>
        <v>-171</v>
      </c>
    </row>
    <row r="48" spans="1:8" ht="15">
      <c r="A48" s="87">
        <v>52</v>
      </c>
      <c r="B48" s="3" t="s">
        <v>48</v>
      </c>
      <c r="C48" s="50">
        <v>184534</v>
      </c>
      <c r="D48" s="50">
        <v>187943</v>
      </c>
      <c r="E48" s="50">
        <v>186626</v>
      </c>
      <c r="F48" s="114">
        <f t="shared" si="0"/>
        <v>0.01133666424615518</v>
      </c>
      <c r="G48" s="50">
        <f t="shared" si="1"/>
        <v>2092</v>
      </c>
      <c r="H48" s="50">
        <f t="shared" si="2"/>
        <v>-1317</v>
      </c>
    </row>
    <row r="49" spans="1:8" ht="15">
      <c r="A49" s="87">
        <v>53</v>
      </c>
      <c r="B49" s="3" t="s">
        <v>49</v>
      </c>
      <c r="C49" s="50">
        <v>23621</v>
      </c>
      <c r="D49" s="50">
        <v>24303</v>
      </c>
      <c r="E49" s="50">
        <v>24835</v>
      </c>
      <c r="F49" s="114">
        <f t="shared" si="0"/>
        <v>0.0513949451759028</v>
      </c>
      <c r="G49" s="50">
        <f t="shared" si="1"/>
        <v>1214</v>
      </c>
      <c r="H49" s="50">
        <f t="shared" si="2"/>
        <v>532</v>
      </c>
    </row>
    <row r="50" spans="1:8" ht="15">
      <c r="A50" s="87">
        <v>55</v>
      </c>
      <c r="B50" s="3" t="s">
        <v>50</v>
      </c>
      <c r="C50" s="50">
        <v>190617</v>
      </c>
      <c r="D50" s="50">
        <v>230065</v>
      </c>
      <c r="E50" s="50">
        <v>201306</v>
      </c>
      <c r="F50" s="114">
        <f t="shared" si="0"/>
        <v>0.05607579596783078</v>
      </c>
      <c r="G50" s="50">
        <f t="shared" si="1"/>
        <v>10689</v>
      </c>
      <c r="H50" s="50">
        <f t="shared" si="2"/>
        <v>-28759</v>
      </c>
    </row>
    <row r="51" spans="1:8" ht="15">
      <c r="A51" s="87">
        <v>56</v>
      </c>
      <c r="B51" s="3" t="s">
        <v>51</v>
      </c>
      <c r="C51" s="50">
        <v>539570</v>
      </c>
      <c r="D51" s="50">
        <v>579846</v>
      </c>
      <c r="E51" s="50">
        <v>575169</v>
      </c>
      <c r="F51" s="114">
        <f t="shared" si="0"/>
        <v>0.06597661100505958</v>
      </c>
      <c r="G51" s="50">
        <f t="shared" si="1"/>
        <v>35599</v>
      </c>
      <c r="H51" s="50">
        <f t="shared" si="2"/>
        <v>-4677</v>
      </c>
    </row>
    <row r="52" spans="1:8" ht="15">
      <c r="A52" s="87">
        <v>58</v>
      </c>
      <c r="B52" s="3" t="s">
        <v>52</v>
      </c>
      <c r="C52" s="50">
        <v>15284</v>
      </c>
      <c r="D52" s="50">
        <v>19573</v>
      </c>
      <c r="E52" s="50">
        <v>20122</v>
      </c>
      <c r="F52" s="114">
        <f t="shared" si="0"/>
        <v>0.3165401727296519</v>
      </c>
      <c r="G52" s="50">
        <f t="shared" si="1"/>
        <v>4838</v>
      </c>
      <c r="H52" s="50">
        <f t="shared" si="2"/>
        <v>549</v>
      </c>
    </row>
    <row r="53" spans="1:8" ht="15">
      <c r="A53" s="87">
        <v>59</v>
      </c>
      <c r="B53" s="3" t="s">
        <v>53</v>
      </c>
      <c r="C53" s="50">
        <v>17807</v>
      </c>
      <c r="D53" s="50">
        <v>17839</v>
      </c>
      <c r="E53" s="50">
        <v>17948</v>
      </c>
      <c r="F53" s="114">
        <f t="shared" si="0"/>
        <v>0.007918234402201381</v>
      </c>
      <c r="G53" s="50">
        <f t="shared" si="1"/>
        <v>141</v>
      </c>
      <c r="H53" s="50">
        <f t="shared" si="2"/>
        <v>109</v>
      </c>
    </row>
    <row r="54" spans="1:8" ht="15">
      <c r="A54" s="87">
        <v>60</v>
      </c>
      <c r="B54" s="3" t="s">
        <v>54</v>
      </c>
      <c r="C54" s="50">
        <v>7875</v>
      </c>
      <c r="D54" s="50">
        <v>8293</v>
      </c>
      <c r="E54" s="50">
        <v>8686</v>
      </c>
      <c r="F54" s="114">
        <f t="shared" si="0"/>
        <v>0.10298412698412698</v>
      </c>
      <c r="G54" s="50">
        <f t="shared" si="1"/>
        <v>811</v>
      </c>
      <c r="H54" s="50">
        <f t="shared" si="2"/>
        <v>393</v>
      </c>
    </row>
    <row r="55" spans="1:8" ht="15">
      <c r="A55" s="87">
        <v>61</v>
      </c>
      <c r="B55" s="3" t="s">
        <v>55</v>
      </c>
      <c r="C55" s="50">
        <v>16146</v>
      </c>
      <c r="D55" s="50">
        <v>17233</v>
      </c>
      <c r="E55" s="50">
        <v>18068</v>
      </c>
      <c r="F55" s="114">
        <f t="shared" si="0"/>
        <v>0.11903877121268426</v>
      </c>
      <c r="G55" s="50">
        <f t="shared" si="1"/>
        <v>1922</v>
      </c>
      <c r="H55" s="50">
        <f t="shared" si="2"/>
        <v>835</v>
      </c>
    </row>
    <row r="56" spans="1:8" ht="15">
      <c r="A56" s="87">
        <v>62</v>
      </c>
      <c r="B56" s="3" t="s">
        <v>56</v>
      </c>
      <c r="C56" s="50">
        <v>47831</v>
      </c>
      <c r="D56" s="50">
        <v>51574</v>
      </c>
      <c r="E56" s="50">
        <v>52287</v>
      </c>
      <c r="F56" s="114">
        <f t="shared" si="0"/>
        <v>0.09316133888064226</v>
      </c>
      <c r="G56" s="50">
        <f t="shared" si="1"/>
        <v>4456</v>
      </c>
      <c r="H56" s="50">
        <f t="shared" si="2"/>
        <v>713</v>
      </c>
    </row>
    <row r="57" spans="1:8" ht="15">
      <c r="A57" s="87">
        <v>63</v>
      </c>
      <c r="B57" s="3" t="s">
        <v>57</v>
      </c>
      <c r="C57" s="50">
        <v>27359</v>
      </c>
      <c r="D57" s="50">
        <v>26666</v>
      </c>
      <c r="E57" s="50">
        <v>26955</v>
      </c>
      <c r="F57" s="114">
        <f t="shared" si="0"/>
        <v>-0.01476662158704631</v>
      </c>
      <c r="G57" s="50">
        <f t="shared" si="1"/>
        <v>-404</v>
      </c>
      <c r="H57" s="50">
        <f t="shared" si="2"/>
        <v>289</v>
      </c>
    </row>
    <row r="58" spans="1:8" ht="15">
      <c r="A58" s="87">
        <v>64</v>
      </c>
      <c r="B58" s="3" t="s">
        <v>58</v>
      </c>
      <c r="C58" s="50">
        <v>69035</v>
      </c>
      <c r="D58" s="50">
        <v>66988</v>
      </c>
      <c r="E58" s="50">
        <v>67423</v>
      </c>
      <c r="F58" s="114">
        <f t="shared" si="0"/>
        <v>-0.023350474397044976</v>
      </c>
      <c r="G58" s="50">
        <f t="shared" si="1"/>
        <v>-1612</v>
      </c>
      <c r="H58" s="50">
        <f t="shared" si="2"/>
        <v>435</v>
      </c>
    </row>
    <row r="59" spans="1:8" ht="15">
      <c r="A59" s="87">
        <v>65</v>
      </c>
      <c r="B59" s="3" t="s">
        <v>59</v>
      </c>
      <c r="C59" s="50">
        <v>22274</v>
      </c>
      <c r="D59" s="50">
        <v>21424</v>
      </c>
      <c r="E59" s="50">
        <v>21214</v>
      </c>
      <c r="F59" s="114">
        <f t="shared" si="0"/>
        <v>-0.04758911735655922</v>
      </c>
      <c r="G59" s="50">
        <f t="shared" si="1"/>
        <v>-1060</v>
      </c>
      <c r="H59" s="50">
        <f t="shared" si="2"/>
        <v>-210</v>
      </c>
    </row>
    <row r="60" spans="1:8" ht="15">
      <c r="A60" s="87">
        <v>66</v>
      </c>
      <c r="B60" s="3" t="s">
        <v>60</v>
      </c>
      <c r="C60" s="50">
        <v>41350</v>
      </c>
      <c r="D60" s="50">
        <v>44580</v>
      </c>
      <c r="E60" s="50">
        <v>44744</v>
      </c>
      <c r="F60" s="114">
        <f t="shared" si="0"/>
        <v>0.08207980652962515</v>
      </c>
      <c r="G60" s="50">
        <f t="shared" si="1"/>
        <v>3394</v>
      </c>
      <c r="H60" s="50">
        <f t="shared" si="2"/>
        <v>164</v>
      </c>
    </row>
    <row r="61" spans="1:8" ht="15">
      <c r="A61" s="87">
        <v>68</v>
      </c>
      <c r="B61" s="3" t="s">
        <v>61</v>
      </c>
      <c r="C61" s="50">
        <v>83305</v>
      </c>
      <c r="D61" s="50">
        <v>95419</v>
      </c>
      <c r="E61" s="50">
        <v>96785</v>
      </c>
      <c r="F61" s="114">
        <f t="shared" si="0"/>
        <v>0.16181501710581597</v>
      </c>
      <c r="G61" s="50">
        <f t="shared" si="1"/>
        <v>13480</v>
      </c>
      <c r="H61" s="50">
        <f t="shared" si="2"/>
        <v>1366</v>
      </c>
    </row>
    <row r="62" spans="1:8" ht="15">
      <c r="A62" s="87">
        <v>69</v>
      </c>
      <c r="B62" s="3" t="s">
        <v>62</v>
      </c>
      <c r="C62" s="50">
        <v>129699</v>
      </c>
      <c r="D62" s="50">
        <v>136173</v>
      </c>
      <c r="E62" s="50">
        <v>136644</v>
      </c>
      <c r="F62" s="114">
        <f t="shared" si="0"/>
        <v>0.053547058959591054</v>
      </c>
      <c r="G62" s="50">
        <f t="shared" si="1"/>
        <v>6945</v>
      </c>
      <c r="H62" s="50">
        <f t="shared" si="2"/>
        <v>471</v>
      </c>
    </row>
    <row r="63" spans="1:8" ht="15">
      <c r="A63" s="87">
        <v>70</v>
      </c>
      <c r="B63" s="3" t="s">
        <v>63</v>
      </c>
      <c r="C63" s="50">
        <v>176416</v>
      </c>
      <c r="D63" s="50">
        <v>177609</v>
      </c>
      <c r="E63" s="50">
        <v>176221</v>
      </c>
      <c r="F63" s="114">
        <f t="shared" si="0"/>
        <v>-0.0011053419191003084</v>
      </c>
      <c r="G63" s="50">
        <f t="shared" si="1"/>
        <v>-195</v>
      </c>
      <c r="H63" s="50">
        <f t="shared" si="2"/>
        <v>-1388</v>
      </c>
    </row>
    <row r="64" spans="1:8" ht="15">
      <c r="A64" s="87">
        <v>71</v>
      </c>
      <c r="B64" s="3" t="s">
        <v>64</v>
      </c>
      <c r="C64" s="50">
        <v>126107</v>
      </c>
      <c r="D64" s="50">
        <v>132895</v>
      </c>
      <c r="E64" s="50">
        <v>133928</v>
      </c>
      <c r="F64" s="114">
        <f t="shared" si="0"/>
        <v>0.062018761845099794</v>
      </c>
      <c r="G64" s="50">
        <f t="shared" si="1"/>
        <v>7821</v>
      </c>
      <c r="H64" s="50">
        <f t="shared" si="2"/>
        <v>1033</v>
      </c>
    </row>
    <row r="65" spans="1:8" ht="15">
      <c r="A65" s="87">
        <v>72</v>
      </c>
      <c r="B65" s="3" t="s">
        <v>65</v>
      </c>
      <c r="C65" s="50">
        <v>7032</v>
      </c>
      <c r="D65" s="50">
        <v>7116</v>
      </c>
      <c r="E65" s="50">
        <v>7108</v>
      </c>
      <c r="F65" s="114">
        <f t="shared" si="0"/>
        <v>0.01080773606370876</v>
      </c>
      <c r="G65" s="50">
        <f t="shared" si="1"/>
        <v>76</v>
      </c>
      <c r="H65" s="50">
        <f t="shared" si="2"/>
        <v>-8</v>
      </c>
    </row>
    <row r="66" spans="1:8" ht="15">
      <c r="A66" s="87">
        <v>73</v>
      </c>
      <c r="B66" s="3" t="s">
        <v>66</v>
      </c>
      <c r="C66" s="50">
        <v>49350</v>
      </c>
      <c r="D66" s="50">
        <v>48887</v>
      </c>
      <c r="E66" s="50">
        <v>48976</v>
      </c>
      <c r="F66" s="114">
        <f t="shared" si="0"/>
        <v>-0.007578520770010132</v>
      </c>
      <c r="G66" s="50">
        <f t="shared" si="1"/>
        <v>-374</v>
      </c>
      <c r="H66" s="50">
        <f t="shared" si="2"/>
        <v>89</v>
      </c>
    </row>
    <row r="67" spans="1:8" ht="15">
      <c r="A67" s="87">
        <v>74</v>
      </c>
      <c r="B67" s="3" t="s">
        <v>67</v>
      </c>
      <c r="C67" s="50">
        <v>23537</v>
      </c>
      <c r="D67" s="50">
        <v>27427</v>
      </c>
      <c r="E67" s="50">
        <v>27200</v>
      </c>
      <c r="F67" s="114">
        <f aca="true" t="shared" si="3" ref="F67:F90">(E67-C67)/C67</f>
        <v>0.15562731019246293</v>
      </c>
      <c r="G67" s="50">
        <f aca="true" t="shared" si="4" ref="G67:G90">E67-C67</f>
        <v>3663</v>
      </c>
      <c r="H67" s="50">
        <f aca="true" t="shared" si="5" ref="H67:H90">E67-D67</f>
        <v>-227</v>
      </c>
    </row>
    <row r="68" spans="1:8" ht="15">
      <c r="A68" s="87">
        <v>75</v>
      </c>
      <c r="B68" s="3" t="s">
        <v>68</v>
      </c>
      <c r="C68" s="50">
        <v>6064</v>
      </c>
      <c r="D68" s="50">
        <v>6638</v>
      </c>
      <c r="E68" s="50">
        <v>6682</v>
      </c>
      <c r="F68" s="114">
        <f t="shared" si="3"/>
        <v>0.10191292875989445</v>
      </c>
      <c r="G68" s="50">
        <f t="shared" si="4"/>
        <v>618</v>
      </c>
      <c r="H68" s="50">
        <f t="shared" si="5"/>
        <v>44</v>
      </c>
    </row>
    <row r="69" spans="1:8" ht="15">
      <c r="A69" s="87">
        <v>77</v>
      </c>
      <c r="B69" s="3" t="s">
        <v>69</v>
      </c>
      <c r="C69" s="50">
        <v>27694</v>
      </c>
      <c r="D69" s="50">
        <v>27216</v>
      </c>
      <c r="E69" s="50">
        <v>26734</v>
      </c>
      <c r="F69" s="114">
        <f t="shared" si="3"/>
        <v>-0.034664548277605255</v>
      </c>
      <c r="G69" s="50">
        <f t="shared" si="4"/>
        <v>-960</v>
      </c>
      <c r="H69" s="50">
        <f t="shared" si="5"/>
        <v>-482</v>
      </c>
    </row>
    <row r="70" spans="1:8" ht="15">
      <c r="A70" s="87">
        <v>78</v>
      </c>
      <c r="B70" s="3" t="s">
        <v>70</v>
      </c>
      <c r="C70" s="50">
        <v>16138</v>
      </c>
      <c r="D70" s="50">
        <v>29198</v>
      </c>
      <c r="E70" s="50">
        <v>28479</v>
      </c>
      <c r="F70" s="114">
        <f t="shared" si="3"/>
        <v>0.764716817449498</v>
      </c>
      <c r="G70" s="50">
        <f t="shared" si="4"/>
        <v>12341</v>
      </c>
      <c r="H70" s="50">
        <f t="shared" si="5"/>
        <v>-719</v>
      </c>
    </row>
    <row r="71" spans="1:8" ht="15">
      <c r="A71" s="87">
        <v>79</v>
      </c>
      <c r="B71" s="3" t="s">
        <v>71</v>
      </c>
      <c r="C71" s="50">
        <v>45619</v>
      </c>
      <c r="D71" s="50">
        <v>49525</v>
      </c>
      <c r="E71" s="50">
        <v>47229</v>
      </c>
      <c r="F71" s="114">
        <f t="shared" si="3"/>
        <v>0.03529231241368728</v>
      </c>
      <c r="G71" s="50">
        <f t="shared" si="4"/>
        <v>1610</v>
      </c>
      <c r="H71" s="50">
        <f t="shared" si="5"/>
        <v>-2296</v>
      </c>
    </row>
    <row r="72" spans="1:8" ht="15">
      <c r="A72" s="87">
        <v>80</v>
      </c>
      <c r="B72" s="3" t="s">
        <v>72</v>
      </c>
      <c r="C72" s="50">
        <v>205933</v>
      </c>
      <c r="D72" s="50">
        <v>208271</v>
      </c>
      <c r="E72" s="50">
        <v>205651</v>
      </c>
      <c r="F72" s="114">
        <f t="shared" si="3"/>
        <v>-0.001369377418869244</v>
      </c>
      <c r="G72" s="50">
        <f t="shared" si="4"/>
        <v>-282</v>
      </c>
      <c r="H72" s="50">
        <f t="shared" si="5"/>
        <v>-2620</v>
      </c>
    </row>
    <row r="73" spans="1:8" ht="15">
      <c r="A73" s="87">
        <v>81</v>
      </c>
      <c r="B73" s="3" t="s">
        <v>73</v>
      </c>
      <c r="C73" s="50">
        <v>441210</v>
      </c>
      <c r="D73" s="50">
        <v>481372</v>
      </c>
      <c r="E73" s="50">
        <v>524611</v>
      </c>
      <c r="F73" s="114">
        <f t="shared" si="3"/>
        <v>0.18902790054622515</v>
      </c>
      <c r="G73" s="50">
        <f t="shared" si="4"/>
        <v>83401</v>
      </c>
      <c r="H73" s="50">
        <f t="shared" si="5"/>
        <v>43239</v>
      </c>
    </row>
    <row r="74" spans="1:8" ht="15">
      <c r="A74" s="87">
        <v>82</v>
      </c>
      <c r="B74" s="3" t="s">
        <v>74</v>
      </c>
      <c r="C74" s="50">
        <v>302587</v>
      </c>
      <c r="D74" s="50">
        <v>316213</v>
      </c>
      <c r="E74" s="50">
        <v>315869</v>
      </c>
      <c r="F74" s="114">
        <f t="shared" si="3"/>
        <v>0.04389481372299537</v>
      </c>
      <c r="G74" s="50">
        <f t="shared" si="4"/>
        <v>13282</v>
      </c>
      <c r="H74" s="50">
        <f t="shared" si="5"/>
        <v>-344</v>
      </c>
    </row>
    <row r="75" spans="1:8" ht="15">
      <c r="A75" s="87">
        <v>84</v>
      </c>
      <c r="B75" s="3" t="s">
        <v>75</v>
      </c>
      <c r="C75" s="50">
        <v>15248</v>
      </c>
      <c r="D75" s="50">
        <v>30123</v>
      </c>
      <c r="E75" s="50">
        <v>31360</v>
      </c>
      <c r="F75" s="114">
        <f t="shared" si="3"/>
        <v>1.0566631689401889</v>
      </c>
      <c r="G75" s="50">
        <f t="shared" si="4"/>
        <v>16112</v>
      </c>
      <c r="H75" s="50">
        <f t="shared" si="5"/>
        <v>1237</v>
      </c>
    </row>
    <row r="76" spans="1:8" ht="15">
      <c r="A76" s="87">
        <v>85</v>
      </c>
      <c r="B76" s="3" t="s">
        <v>76</v>
      </c>
      <c r="C76" s="50">
        <v>399462</v>
      </c>
      <c r="D76" s="50">
        <v>426184</v>
      </c>
      <c r="E76" s="50">
        <v>445771</v>
      </c>
      <c r="F76" s="114">
        <f t="shared" si="3"/>
        <v>0.11592842372991674</v>
      </c>
      <c r="G76" s="50">
        <f t="shared" si="4"/>
        <v>46309</v>
      </c>
      <c r="H76" s="50">
        <f t="shared" si="5"/>
        <v>19587</v>
      </c>
    </row>
    <row r="77" spans="1:8" ht="15">
      <c r="A77" s="87">
        <v>86</v>
      </c>
      <c r="B77" s="3" t="s">
        <v>77</v>
      </c>
      <c r="C77" s="50">
        <v>168398</v>
      </c>
      <c r="D77" s="50">
        <v>181506</v>
      </c>
      <c r="E77" s="50">
        <v>183592</v>
      </c>
      <c r="F77" s="114">
        <f t="shared" si="3"/>
        <v>0.09022672478295467</v>
      </c>
      <c r="G77" s="50">
        <f t="shared" si="4"/>
        <v>15194</v>
      </c>
      <c r="H77" s="50">
        <f t="shared" si="5"/>
        <v>2086</v>
      </c>
    </row>
    <row r="78" spans="1:8" ht="15">
      <c r="A78" s="87">
        <v>87</v>
      </c>
      <c r="B78" s="3" t="s">
        <v>78</v>
      </c>
      <c r="C78" s="50">
        <v>18194</v>
      </c>
      <c r="D78" s="50">
        <v>20010</v>
      </c>
      <c r="E78" s="50">
        <v>20113</v>
      </c>
      <c r="F78" s="114">
        <f t="shared" si="3"/>
        <v>0.10547433219742772</v>
      </c>
      <c r="G78" s="50">
        <f t="shared" si="4"/>
        <v>1919</v>
      </c>
      <c r="H78" s="50">
        <f t="shared" si="5"/>
        <v>103</v>
      </c>
    </row>
    <row r="79" spans="1:8" ht="15">
      <c r="A79" s="87">
        <v>88</v>
      </c>
      <c r="B79" s="3" t="s">
        <v>79</v>
      </c>
      <c r="C79" s="50">
        <v>36056</v>
      </c>
      <c r="D79" s="50">
        <v>39025</v>
      </c>
      <c r="E79" s="50">
        <v>39869</v>
      </c>
      <c r="F79" s="114">
        <f t="shared" si="3"/>
        <v>0.10575216330153095</v>
      </c>
      <c r="G79" s="50">
        <f t="shared" si="4"/>
        <v>3813</v>
      </c>
      <c r="H79" s="50">
        <f t="shared" si="5"/>
        <v>844</v>
      </c>
    </row>
    <row r="80" spans="1:8" ht="15">
      <c r="A80" s="87">
        <v>90</v>
      </c>
      <c r="B80" s="3" t="s">
        <v>80</v>
      </c>
      <c r="C80" s="50">
        <v>10598</v>
      </c>
      <c r="D80" s="50">
        <v>12258</v>
      </c>
      <c r="E80" s="50">
        <v>10504</v>
      </c>
      <c r="F80" s="114">
        <f t="shared" si="3"/>
        <v>-0.00886959803736554</v>
      </c>
      <c r="G80" s="50">
        <f t="shared" si="4"/>
        <v>-94</v>
      </c>
      <c r="H80" s="50">
        <f t="shared" si="5"/>
        <v>-1754</v>
      </c>
    </row>
    <row r="81" spans="1:8" ht="15">
      <c r="A81" s="87">
        <v>91</v>
      </c>
      <c r="B81" s="3" t="s">
        <v>81</v>
      </c>
      <c r="C81" s="50">
        <v>2426</v>
      </c>
      <c r="D81" s="50">
        <v>2641</v>
      </c>
      <c r="E81" s="50">
        <v>2656</v>
      </c>
      <c r="F81" s="114">
        <f t="shared" si="3"/>
        <v>0.09480626545754328</v>
      </c>
      <c r="G81" s="50">
        <f t="shared" si="4"/>
        <v>230</v>
      </c>
      <c r="H81" s="50">
        <f t="shared" si="5"/>
        <v>15</v>
      </c>
    </row>
    <row r="82" spans="1:8" ht="15">
      <c r="A82" s="87">
        <v>92</v>
      </c>
      <c r="B82" s="3" t="s">
        <v>82</v>
      </c>
      <c r="C82" s="50">
        <v>11313</v>
      </c>
      <c r="D82" s="50">
        <v>11165</v>
      </c>
      <c r="E82" s="50">
        <v>10788</v>
      </c>
      <c r="F82" s="114">
        <f t="shared" si="3"/>
        <v>-0.046406788650225406</v>
      </c>
      <c r="G82" s="50">
        <f t="shared" si="4"/>
        <v>-525</v>
      </c>
      <c r="H82" s="50">
        <f t="shared" si="5"/>
        <v>-377</v>
      </c>
    </row>
    <row r="83" spans="1:8" ht="15">
      <c r="A83" s="87">
        <v>93</v>
      </c>
      <c r="B83" s="3" t="s">
        <v>83</v>
      </c>
      <c r="C83" s="50">
        <v>38174</v>
      </c>
      <c r="D83" s="50">
        <v>42757</v>
      </c>
      <c r="E83" s="50">
        <v>41870</v>
      </c>
      <c r="F83" s="114">
        <f t="shared" si="3"/>
        <v>0.09681982501178812</v>
      </c>
      <c r="G83" s="50">
        <f t="shared" si="4"/>
        <v>3696</v>
      </c>
      <c r="H83" s="50">
        <f t="shared" si="5"/>
        <v>-887</v>
      </c>
    </row>
    <row r="84" spans="1:8" ht="15">
      <c r="A84" s="87">
        <v>94</v>
      </c>
      <c r="B84" s="3" t="s">
        <v>84</v>
      </c>
      <c r="C84" s="50">
        <v>37906</v>
      </c>
      <c r="D84" s="50">
        <v>41204</v>
      </c>
      <c r="E84" s="50">
        <v>42116</v>
      </c>
      <c r="F84" s="114">
        <f t="shared" si="3"/>
        <v>0.11106421147047961</v>
      </c>
      <c r="G84" s="50">
        <f t="shared" si="4"/>
        <v>4210</v>
      </c>
      <c r="H84" s="50">
        <f t="shared" si="5"/>
        <v>912</v>
      </c>
    </row>
    <row r="85" spans="1:8" ht="15">
      <c r="A85" s="87">
        <v>95</v>
      </c>
      <c r="B85" s="3" t="s">
        <v>85</v>
      </c>
      <c r="C85" s="50">
        <v>60783</v>
      </c>
      <c r="D85" s="50">
        <v>59522</v>
      </c>
      <c r="E85" s="50">
        <v>59587</v>
      </c>
      <c r="F85" s="114">
        <f t="shared" si="3"/>
        <v>-0.01967655429972196</v>
      </c>
      <c r="G85" s="50">
        <f t="shared" si="4"/>
        <v>-1196</v>
      </c>
      <c r="H85" s="50">
        <f t="shared" si="5"/>
        <v>65</v>
      </c>
    </row>
    <row r="86" spans="1:8" ht="15">
      <c r="A86" s="87">
        <v>96</v>
      </c>
      <c r="B86" s="3" t="s">
        <v>86</v>
      </c>
      <c r="C86" s="50">
        <v>98885</v>
      </c>
      <c r="D86" s="50">
        <v>103138</v>
      </c>
      <c r="E86" s="50">
        <v>101452</v>
      </c>
      <c r="F86" s="114">
        <f t="shared" si="3"/>
        <v>0.025959447843454518</v>
      </c>
      <c r="G86" s="50">
        <f t="shared" si="4"/>
        <v>2567</v>
      </c>
      <c r="H86" s="50">
        <f t="shared" si="5"/>
        <v>-1686</v>
      </c>
    </row>
    <row r="87" spans="1:8" ht="15">
      <c r="A87" s="87">
        <v>97</v>
      </c>
      <c r="B87" s="3" t="s">
        <v>87</v>
      </c>
      <c r="C87" s="50">
        <v>34635</v>
      </c>
      <c r="D87" s="50">
        <v>31963</v>
      </c>
      <c r="E87" s="50">
        <v>31243</v>
      </c>
      <c r="F87" s="114">
        <f t="shared" si="3"/>
        <v>-0.09793561426302873</v>
      </c>
      <c r="G87" s="50">
        <f t="shared" si="4"/>
        <v>-3392</v>
      </c>
      <c r="H87" s="50">
        <f t="shared" si="5"/>
        <v>-720</v>
      </c>
    </row>
    <row r="88" spans="1:8" ht="15">
      <c r="A88" s="87">
        <v>98</v>
      </c>
      <c r="B88" s="3" t="s">
        <v>88</v>
      </c>
      <c r="C88" s="50">
        <v>1249</v>
      </c>
      <c r="D88" s="50">
        <v>1164</v>
      </c>
      <c r="E88" s="50">
        <v>1139</v>
      </c>
      <c r="F88" s="114">
        <f t="shared" si="3"/>
        <v>-0.08807045636509207</v>
      </c>
      <c r="G88" s="50">
        <f t="shared" si="4"/>
        <v>-110</v>
      </c>
      <c r="H88" s="50">
        <f t="shared" si="5"/>
        <v>-25</v>
      </c>
    </row>
    <row r="89" spans="1:8" ht="15" thickBot="1">
      <c r="A89" s="90">
        <v>99</v>
      </c>
      <c r="B89" s="3" t="s">
        <v>89</v>
      </c>
      <c r="C89" s="50">
        <v>3205</v>
      </c>
      <c r="D89" s="50">
        <v>3763</v>
      </c>
      <c r="E89" s="50">
        <v>3818</v>
      </c>
      <c r="F89" s="114">
        <f t="shared" si="3"/>
        <v>0.19126365054602185</v>
      </c>
      <c r="G89" s="50">
        <f t="shared" si="4"/>
        <v>613</v>
      </c>
      <c r="H89" s="50">
        <f t="shared" si="5"/>
        <v>55</v>
      </c>
    </row>
    <row r="90" spans="1:8" ht="15" thickBot="1">
      <c r="A90" s="155" t="s">
        <v>90</v>
      </c>
      <c r="B90" s="154"/>
      <c r="C90" s="107">
        <v>10930854</v>
      </c>
      <c r="D90" s="107">
        <v>11351994</v>
      </c>
      <c r="E90" s="107">
        <v>11371665</v>
      </c>
      <c r="F90" s="116">
        <f t="shared" si="3"/>
        <v>0.040327224204074086</v>
      </c>
      <c r="G90" s="107">
        <f t="shared" si="4"/>
        <v>440811</v>
      </c>
      <c r="H90" s="107">
        <f t="shared" si="5"/>
        <v>19671</v>
      </c>
    </row>
  </sheetData>
  <mergeCells count="1">
    <mergeCell ref="A90:B9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R36"/>
  <sheetViews>
    <sheetView workbookViewId="0" topLeftCell="A1">
      <pane ySplit="1" topLeftCell="A23" activePane="bottomLeft" state="frozen"/>
      <selection pane="bottomLeft" activeCell="C28" sqref="C28"/>
    </sheetView>
  </sheetViews>
  <sheetFormatPr defaultColWidth="8.8515625" defaultRowHeight="15"/>
  <cols>
    <col min="1" max="1" width="17.28125" style="8" bestFit="1" customWidth="1"/>
    <col min="2" max="2" width="34.421875" style="8" bestFit="1" customWidth="1"/>
    <col min="3" max="3" width="12.00390625" style="8" customWidth="1"/>
    <col min="4" max="4" width="10.140625" style="0" customWidth="1"/>
    <col min="5" max="5" width="12.00390625" style="8" customWidth="1"/>
    <col min="6" max="6" width="17.8515625" style="8" customWidth="1"/>
    <col min="7" max="7" width="28.421875" style="8" customWidth="1"/>
    <col min="8" max="8" width="26.7109375" style="8" customWidth="1"/>
    <col min="9" max="9" width="22.00390625" style="8" customWidth="1"/>
    <col min="10" max="10" width="27.57421875" style="8" customWidth="1"/>
    <col min="11" max="18" width="8.8515625" style="10" customWidth="1"/>
    <col min="19" max="16384" width="8.8515625" style="8" customWidth="1"/>
  </cols>
  <sheetData>
    <row r="1" spans="1:10" ht="29.5" thickBot="1">
      <c r="A1" s="7" t="s">
        <v>1</v>
      </c>
      <c r="B1" s="7" t="s">
        <v>91</v>
      </c>
      <c r="C1" s="4">
        <v>41944</v>
      </c>
      <c r="D1" s="33">
        <v>42278</v>
      </c>
      <c r="E1" s="4">
        <v>42309</v>
      </c>
      <c r="F1" s="1" t="s">
        <v>287</v>
      </c>
      <c r="G1" s="1" t="s">
        <v>288</v>
      </c>
      <c r="H1" s="1" t="s">
        <v>289</v>
      </c>
      <c r="I1" s="1" t="s">
        <v>290</v>
      </c>
      <c r="J1" s="31" t="s">
        <v>291</v>
      </c>
    </row>
    <row r="2" spans="1:13" ht="15">
      <c r="A2" s="88">
        <v>10</v>
      </c>
      <c r="B2" s="84" t="s">
        <v>10</v>
      </c>
      <c r="C2" s="73">
        <v>434128</v>
      </c>
      <c r="D2" s="73">
        <v>450543</v>
      </c>
      <c r="E2" s="73">
        <v>443302</v>
      </c>
      <c r="F2" s="75">
        <f aca="true" t="shared" si="0" ref="F2:F26">E2/$E$26</f>
        <v>0.1237291167935631</v>
      </c>
      <c r="G2" s="75">
        <f aca="true" t="shared" si="1" ref="G2:G26">(E2-C2)/C2</f>
        <v>0.021132016363837394</v>
      </c>
      <c r="H2" s="73">
        <f aca="true" t="shared" si="2" ref="H2:H26">E2-C2</f>
        <v>9174</v>
      </c>
      <c r="I2" s="77">
        <f>H2/$H$26</f>
        <v>0.803257157867087</v>
      </c>
      <c r="J2" s="74">
        <f>E2-D2</f>
        <v>-7241</v>
      </c>
      <c r="K2" s="36"/>
      <c r="L2" s="37"/>
      <c r="M2" s="36"/>
    </row>
    <row r="3" spans="1:13" ht="15">
      <c r="A3" s="87">
        <v>11</v>
      </c>
      <c r="B3" s="86" t="s">
        <v>11</v>
      </c>
      <c r="C3" s="52">
        <v>14769</v>
      </c>
      <c r="D3" s="52">
        <v>15712</v>
      </c>
      <c r="E3" s="52">
        <v>15377</v>
      </c>
      <c r="F3" s="76">
        <f t="shared" si="0"/>
        <v>0.004291843097785753</v>
      </c>
      <c r="G3" s="76">
        <f t="shared" si="1"/>
        <v>0.04116730990588394</v>
      </c>
      <c r="H3" s="52">
        <f t="shared" si="2"/>
        <v>608</v>
      </c>
      <c r="I3" s="78">
        <f aca="true" t="shared" si="3" ref="I3:I26">H3/$H$26</f>
        <v>0.05323526836529201</v>
      </c>
      <c r="J3" s="51">
        <f aca="true" t="shared" si="4" ref="J3:J26">E3-D3</f>
        <v>-335</v>
      </c>
      <c r="K3" s="36"/>
      <c r="L3" s="37"/>
      <c r="M3" s="36"/>
    </row>
    <row r="4" spans="1:13" ht="17.25" customHeight="1">
      <c r="A4" s="87">
        <v>12</v>
      </c>
      <c r="B4" s="86" t="s">
        <v>12</v>
      </c>
      <c r="C4" s="52">
        <v>3288</v>
      </c>
      <c r="D4" s="52">
        <v>3290</v>
      </c>
      <c r="E4" s="52">
        <v>3491</v>
      </c>
      <c r="F4" s="76">
        <f t="shared" si="0"/>
        <v>0.00097436588764844</v>
      </c>
      <c r="G4" s="76">
        <f t="shared" si="1"/>
        <v>0.061739659367396595</v>
      </c>
      <c r="H4" s="52">
        <f t="shared" si="2"/>
        <v>203</v>
      </c>
      <c r="I4" s="78">
        <f t="shared" si="3"/>
        <v>0.017774275457490586</v>
      </c>
      <c r="J4" s="51">
        <f t="shared" si="4"/>
        <v>201</v>
      </c>
      <c r="K4" s="36"/>
      <c r="L4" s="37"/>
      <c r="M4" s="36"/>
    </row>
    <row r="5" spans="1:13" ht="15">
      <c r="A5" s="87">
        <v>13</v>
      </c>
      <c r="B5" s="86" t="s">
        <v>13</v>
      </c>
      <c r="C5" s="52">
        <v>441972</v>
      </c>
      <c r="D5" s="52">
        <v>420240</v>
      </c>
      <c r="E5" s="52">
        <v>422064</v>
      </c>
      <c r="F5" s="76">
        <f t="shared" si="0"/>
        <v>0.11780142194341198</v>
      </c>
      <c r="G5" s="76">
        <f t="shared" si="1"/>
        <v>-0.0450435774211941</v>
      </c>
      <c r="H5" s="52">
        <f t="shared" si="2"/>
        <v>-19908</v>
      </c>
      <c r="I5" s="78">
        <f t="shared" si="3"/>
        <v>-1.7431048069345942</v>
      </c>
      <c r="J5" s="51">
        <f t="shared" si="4"/>
        <v>1824</v>
      </c>
      <c r="K5" s="36"/>
      <c r="L5" s="37"/>
      <c r="M5" s="36"/>
    </row>
    <row r="6" spans="1:13" ht="15">
      <c r="A6" s="87">
        <v>14</v>
      </c>
      <c r="B6" s="86" t="s">
        <v>14</v>
      </c>
      <c r="C6" s="52">
        <v>495868</v>
      </c>
      <c r="D6" s="52">
        <v>479025</v>
      </c>
      <c r="E6" s="52">
        <v>482744</v>
      </c>
      <c r="F6" s="76">
        <f t="shared" si="0"/>
        <v>0.13473769294384375</v>
      </c>
      <c r="G6" s="76">
        <f t="shared" si="1"/>
        <v>-0.026466720982196875</v>
      </c>
      <c r="H6" s="52">
        <f t="shared" si="2"/>
        <v>-13124</v>
      </c>
      <c r="I6" s="78">
        <f t="shared" si="3"/>
        <v>-1.1491112862271256</v>
      </c>
      <c r="J6" s="51">
        <f t="shared" si="4"/>
        <v>3719</v>
      </c>
      <c r="K6" s="36"/>
      <c r="L6" s="37"/>
      <c r="M6" s="36"/>
    </row>
    <row r="7" spans="1:13" ht="15">
      <c r="A7" s="87">
        <v>15</v>
      </c>
      <c r="B7" s="86" t="s">
        <v>15</v>
      </c>
      <c r="C7" s="52">
        <v>64715</v>
      </c>
      <c r="D7" s="52">
        <v>60752</v>
      </c>
      <c r="E7" s="52">
        <v>61027</v>
      </c>
      <c r="F7" s="76">
        <f t="shared" si="0"/>
        <v>0.017033121462481052</v>
      </c>
      <c r="G7" s="76">
        <f t="shared" si="1"/>
        <v>-0.056988333462103066</v>
      </c>
      <c r="H7" s="52">
        <f t="shared" si="2"/>
        <v>-3688</v>
      </c>
      <c r="I7" s="78">
        <f t="shared" si="3"/>
        <v>-0.3229139304789423</v>
      </c>
      <c r="J7" s="51">
        <f t="shared" si="4"/>
        <v>275</v>
      </c>
      <c r="K7" s="36"/>
      <c r="L7" s="37"/>
      <c r="M7" s="36"/>
    </row>
    <row r="8" spans="1:13" ht="15">
      <c r="A8" s="87">
        <v>16</v>
      </c>
      <c r="B8" s="86" t="s">
        <v>16</v>
      </c>
      <c r="C8" s="52">
        <v>71674</v>
      </c>
      <c r="D8" s="52">
        <v>66582</v>
      </c>
      <c r="E8" s="52">
        <v>66272</v>
      </c>
      <c r="F8" s="76">
        <f t="shared" si="0"/>
        <v>0.01849704271161198</v>
      </c>
      <c r="G8" s="76">
        <f t="shared" si="1"/>
        <v>-0.07536903200602729</v>
      </c>
      <c r="H8" s="52">
        <f t="shared" si="2"/>
        <v>-5402</v>
      </c>
      <c r="I8" s="78">
        <f t="shared" si="3"/>
        <v>-0.4729883547850451</v>
      </c>
      <c r="J8" s="51">
        <f t="shared" si="4"/>
        <v>-310</v>
      </c>
      <c r="K8" s="36"/>
      <c r="L8" s="37"/>
      <c r="M8" s="36"/>
    </row>
    <row r="9" spans="1:13" ht="15">
      <c r="A9" s="87">
        <v>17</v>
      </c>
      <c r="B9" s="86" t="s">
        <v>17</v>
      </c>
      <c r="C9" s="52">
        <v>50360</v>
      </c>
      <c r="D9" s="52">
        <v>51454</v>
      </c>
      <c r="E9" s="52">
        <v>51820</v>
      </c>
      <c r="F9" s="76">
        <f t="shared" si="0"/>
        <v>0.014463374476637687</v>
      </c>
      <c r="G9" s="76">
        <f t="shared" si="1"/>
        <v>0.028991262907069104</v>
      </c>
      <c r="H9" s="52">
        <f t="shared" si="2"/>
        <v>1460</v>
      </c>
      <c r="I9" s="78">
        <f t="shared" si="3"/>
        <v>0.1278346904824446</v>
      </c>
      <c r="J9" s="51">
        <f t="shared" si="4"/>
        <v>366</v>
      </c>
      <c r="K9" s="36"/>
      <c r="L9" s="37"/>
      <c r="M9" s="36"/>
    </row>
    <row r="10" spans="1:13" ht="15">
      <c r="A10" s="87">
        <v>18</v>
      </c>
      <c r="B10" s="86" t="s">
        <v>18</v>
      </c>
      <c r="C10" s="52">
        <v>63340</v>
      </c>
      <c r="D10" s="52">
        <v>59124</v>
      </c>
      <c r="E10" s="52">
        <v>58861</v>
      </c>
      <c r="F10" s="76">
        <f t="shared" si="0"/>
        <v>0.016428573621562543</v>
      </c>
      <c r="G10" s="76">
        <f t="shared" si="1"/>
        <v>-0.0707136090937796</v>
      </c>
      <c r="H10" s="52">
        <f t="shared" si="2"/>
        <v>-4479</v>
      </c>
      <c r="I10" s="78">
        <f t="shared" si="3"/>
        <v>-0.39217231415812975</v>
      </c>
      <c r="J10" s="51">
        <f t="shared" si="4"/>
        <v>-263</v>
      </c>
      <c r="K10" s="36"/>
      <c r="L10" s="37"/>
      <c r="M10" s="36"/>
    </row>
    <row r="11" spans="1:13" ht="15">
      <c r="A11" s="87">
        <v>19</v>
      </c>
      <c r="B11" s="86" t="s">
        <v>19</v>
      </c>
      <c r="C11" s="52">
        <v>8067</v>
      </c>
      <c r="D11" s="52">
        <v>7857</v>
      </c>
      <c r="E11" s="52">
        <v>7938</v>
      </c>
      <c r="F11" s="76">
        <f t="shared" si="0"/>
        <v>0.0022155589848620216</v>
      </c>
      <c r="G11" s="76">
        <f t="shared" si="1"/>
        <v>-0.015991074748977315</v>
      </c>
      <c r="H11" s="52">
        <f t="shared" si="2"/>
        <v>-129</v>
      </c>
      <c r="I11" s="78">
        <f t="shared" si="3"/>
        <v>-0.0112949829261886</v>
      </c>
      <c r="J11" s="51">
        <f t="shared" si="4"/>
        <v>81</v>
      </c>
      <c r="K11" s="36"/>
      <c r="L11" s="37"/>
      <c r="M11" s="36"/>
    </row>
    <row r="12" spans="1:10" ht="15">
      <c r="A12" s="87">
        <v>20</v>
      </c>
      <c r="B12" s="86" t="s">
        <v>20</v>
      </c>
      <c r="C12" s="52">
        <v>72363</v>
      </c>
      <c r="D12" s="52">
        <v>74193</v>
      </c>
      <c r="E12" s="52">
        <v>74583</v>
      </c>
      <c r="F12" s="76">
        <f t="shared" si="0"/>
        <v>0.020816708965477975</v>
      </c>
      <c r="G12" s="76">
        <f t="shared" si="1"/>
        <v>0.030678661747025413</v>
      </c>
      <c r="H12" s="52">
        <f t="shared" si="2"/>
        <v>2220</v>
      </c>
      <c r="I12" s="78">
        <f t="shared" si="3"/>
        <v>0.19437877593905964</v>
      </c>
      <c r="J12" s="51">
        <f t="shared" si="4"/>
        <v>390</v>
      </c>
    </row>
    <row r="13" spans="1:11" ht="15">
      <c r="A13" s="87">
        <v>21</v>
      </c>
      <c r="B13" s="86" t="s">
        <v>21</v>
      </c>
      <c r="C13" s="52">
        <v>18596</v>
      </c>
      <c r="D13" s="52">
        <v>20046</v>
      </c>
      <c r="E13" s="52">
        <v>20290</v>
      </c>
      <c r="F13" s="76">
        <f t="shared" si="0"/>
        <v>0.005663100504264351</v>
      </c>
      <c r="G13" s="76">
        <f t="shared" si="1"/>
        <v>0.0910948591094859</v>
      </c>
      <c r="H13" s="52">
        <f t="shared" si="2"/>
        <v>1694</v>
      </c>
      <c r="I13" s="78">
        <f t="shared" si="3"/>
        <v>0.14832326416250766</v>
      </c>
      <c r="J13" s="51">
        <f t="shared" si="4"/>
        <v>244</v>
      </c>
      <c r="K13" s="36"/>
    </row>
    <row r="14" spans="1:11" ht="15">
      <c r="A14" s="87">
        <v>22</v>
      </c>
      <c r="B14" s="86" t="s">
        <v>22</v>
      </c>
      <c r="C14" s="52">
        <v>189542</v>
      </c>
      <c r="D14" s="52">
        <v>196908</v>
      </c>
      <c r="E14" s="52">
        <v>198920</v>
      </c>
      <c r="F14" s="76">
        <f t="shared" si="0"/>
        <v>0.05552015536265474</v>
      </c>
      <c r="G14" s="76">
        <f t="shared" si="1"/>
        <v>0.049477160734823944</v>
      </c>
      <c r="H14" s="52">
        <f t="shared" si="2"/>
        <v>9378</v>
      </c>
      <c r="I14" s="78">
        <f t="shared" si="3"/>
        <v>0.8211189913317573</v>
      </c>
      <c r="J14" s="51">
        <f t="shared" si="4"/>
        <v>2012</v>
      </c>
      <c r="K14" s="36"/>
    </row>
    <row r="15" spans="1:11" ht="15">
      <c r="A15" s="87">
        <v>23</v>
      </c>
      <c r="B15" s="86" t="s">
        <v>23</v>
      </c>
      <c r="C15" s="52">
        <v>223482</v>
      </c>
      <c r="D15" s="52">
        <v>228256</v>
      </c>
      <c r="E15" s="52">
        <v>226066</v>
      </c>
      <c r="F15" s="76">
        <f t="shared" si="0"/>
        <v>0.06309682003928166</v>
      </c>
      <c r="G15" s="76">
        <f t="shared" si="1"/>
        <v>0.011562452457021147</v>
      </c>
      <c r="H15" s="52">
        <f t="shared" si="2"/>
        <v>2584</v>
      </c>
      <c r="I15" s="78">
        <f t="shared" si="3"/>
        <v>0.22624989055249103</v>
      </c>
      <c r="J15" s="51">
        <f t="shared" si="4"/>
        <v>-2190</v>
      </c>
      <c r="K15" s="36"/>
    </row>
    <row r="16" spans="1:11" ht="15">
      <c r="A16" s="87">
        <v>24</v>
      </c>
      <c r="B16" s="86" t="s">
        <v>24</v>
      </c>
      <c r="C16" s="52">
        <v>151638</v>
      </c>
      <c r="D16" s="52">
        <v>150669</v>
      </c>
      <c r="E16" s="52">
        <v>150468</v>
      </c>
      <c r="F16" s="76">
        <f t="shared" si="0"/>
        <v>0.04199681649461057</v>
      </c>
      <c r="G16" s="76">
        <f t="shared" si="1"/>
        <v>-0.00771574407470423</v>
      </c>
      <c r="H16" s="52">
        <f t="shared" si="2"/>
        <v>-1170</v>
      </c>
      <c r="I16" s="78">
        <f t="shared" si="3"/>
        <v>-0.1024428684003152</v>
      </c>
      <c r="J16" s="51">
        <f t="shared" si="4"/>
        <v>-201</v>
      </c>
      <c r="K16" s="36"/>
    </row>
    <row r="17" spans="1:11" ht="15">
      <c r="A17" s="87">
        <v>25</v>
      </c>
      <c r="B17" s="86" t="s">
        <v>25</v>
      </c>
      <c r="C17" s="52">
        <v>394796</v>
      </c>
      <c r="D17" s="52">
        <v>393264</v>
      </c>
      <c r="E17" s="52">
        <v>394501</v>
      </c>
      <c r="F17" s="76">
        <f t="shared" si="0"/>
        <v>0.11010836924755006</v>
      </c>
      <c r="G17" s="76">
        <f t="shared" si="1"/>
        <v>-0.0007472213497603826</v>
      </c>
      <c r="H17" s="52">
        <f t="shared" si="2"/>
        <v>-295</v>
      </c>
      <c r="I17" s="78">
        <f t="shared" si="3"/>
        <v>-0.025829612118028193</v>
      </c>
      <c r="J17" s="51">
        <f t="shared" si="4"/>
        <v>1237</v>
      </c>
      <c r="K17" s="36"/>
    </row>
    <row r="18" spans="1:11" ht="15">
      <c r="A18" s="87">
        <v>26</v>
      </c>
      <c r="B18" s="86" t="s">
        <v>26</v>
      </c>
      <c r="C18" s="52">
        <v>33932</v>
      </c>
      <c r="D18" s="52">
        <v>33326</v>
      </c>
      <c r="E18" s="52">
        <v>33343</v>
      </c>
      <c r="F18" s="76">
        <f t="shared" si="0"/>
        <v>0.009306296703483798</v>
      </c>
      <c r="G18" s="76">
        <f t="shared" si="1"/>
        <v>-0.01735824590357185</v>
      </c>
      <c r="H18" s="52">
        <f t="shared" si="2"/>
        <v>-589</v>
      </c>
      <c r="I18" s="78">
        <f t="shared" si="3"/>
        <v>-0.05157166622887663</v>
      </c>
      <c r="J18" s="51">
        <f t="shared" si="4"/>
        <v>17</v>
      </c>
      <c r="K18" s="36"/>
    </row>
    <row r="19" spans="1:11" ht="15">
      <c r="A19" s="87">
        <v>27</v>
      </c>
      <c r="B19" s="86" t="s">
        <v>27</v>
      </c>
      <c r="C19" s="52">
        <v>122032</v>
      </c>
      <c r="D19" s="52">
        <v>130153</v>
      </c>
      <c r="E19" s="52">
        <v>130159</v>
      </c>
      <c r="F19" s="76">
        <f t="shared" si="0"/>
        <v>0.036328412939110086</v>
      </c>
      <c r="G19" s="76">
        <f t="shared" si="1"/>
        <v>0.06659728595778157</v>
      </c>
      <c r="H19" s="52">
        <f t="shared" si="2"/>
        <v>8127</v>
      </c>
      <c r="I19" s="78">
        <f t="shared" si="3"/>
        <v>0.7115839243498818</v>
      </c>
      <c r="J19" s="51">
        <f t="shared" si="4"/>
        <v>6</v>
      </c>
      <c r="K19" s="36"/>
    </row>
    <row r="20" spans="1:11" ht="15">
      <c r="A20" s="87">
        <v>28</v>
      </c>
      <c r="B20" s="86" t="s">
        <v>28</v>
      </c>
      <c r="C20" s="52">
        <v>130865</v>
      </c>
      <c r="D20" s="52">
        <v>140714</v>
      </c>
      <c r="E20" s="52">
        <v>138980</v>
      </c>
      <c r="F20" s="76">
        <f t="shared" si="0"/>
        <v>0.03879042425247213</v>
      </c>
      <c r="G20" s="76">
        <f t="shared" si="1"/>
        <v>0.062010468803729034</v>
      </c>
      <c r="H20" s="52">
        <f t="shared" si="2"/>
        <v>8115</v>
      </c>
      <c r="I20" s="78">
        <f t="shared" si="3"/>
        <v>0.7105332282637247</v>
      </c>
      <c r="J20" s="51">
        <f t="shared" si="4"/>
        <v>-1734</v>
      </c>
      <c r="K20" s="36"/>
    </row>
    <row r="21" spans="1:11" ht="15">
      <c r="A21" s="87">
        <v>29</v>
      </c>
      <c r="B21" s="86" t="s">
        <v>29</v>
      </c>
      <c r="C21" s="52">
        <v>153324</v>
      </c>
      <c r="D21" s="52">
        <v>170404</v>
      </c>
      <c r="E21" s="52">
        <v>171741</v>
      </c>
      <c r="F21" s="76">
        <f t="shared" si="0"/>
        <v>0.04793428012335455</v>
      </c>
      <c r="G21" s="76">
        <f t="shared" si="1"/>
        <v>0.12011818110667606</v>
      </c>
      <c r="H21" s="52">
        <f t="shared" si="2"/>
        <v>18417</v>
      </c>
      <c r="I21" s="78">
        <f t="shared" si="3"/>
        <v>1.6125558182295772</v>
      </c>
      <c r="J21" s="51">
        <f t="shared" si="4"/>
        <v>1337</v>
      </c>
      <c r="K21" s="36"/>
    </row>
    <row r="22" spans="1:11" ht="15">
      <c r="A22" s="87">
        <v>30</v>
      </c>
      <c r="B22" s="86" t="s">
        <v>30</v>
      </c>
      <c r="C22" s="52">
        <v>46060</v>
      </c>
      <c r="D22" s="52">
        <v>48118</v>
      </c>
      <c r="E22" s="52">
        <v>47197</v>
      </c>
      <c r="F22" s="76">
        <f t="shared" si="0"/>
        <v>0.01317305837849998</v>
      </c>
      <c r="G22" s="76">
        <f t="shared" si="1"/>
        <v>0.02468519322622666</v>
      </c>
      <c r="H22" s="52">
        <f t="shared" si="2"/>
        <v>1137</v>
      </c>
      <c r="I22" s="78">
        <f t="shared" si="3"/>
        <v>0.09955345416338324</v>
      </c>
      <c r="J22" s="51">
        <f t="shared" si="4"/>
        <v>-921</v>
      </c>
      <c r="K22" s="36"/>
    </row>
    <row r="23" spans="1:11" ht="15">
      <c r="A23" s="87">
        <v>31</v>
      </c>
      <c r="B23" s="86" t="s">
        <v>31</v>
      </c>
      <c r="C23" s="52">
        <v>163462</v>
      </c>
      <c r="D23" s="52">
        <v>164666</v>
      </c>
      <c r="E23" s="52">
        <v>164371</v>
      </c>
      <c r="F23" s="76">
        <f t="shared" si="0"/>
        <v>0.045877254459656756</v>
      </c>
      <c r="G23" s="76">
        <f t="shared" si="1"/>
        <v>0.005560925475033953</v>
      </c>
      <c r="H23" s="52">
        <f t="shared" si="2"/>
        <v>909</v>
      </c>
      <c r="I23" s="78">
        <f t="shared" si="3"/>
        <v>0.07959022852639874</v>
      </c>
      <c r="J23" s="51">
        <f t="shared" si="4"/>
        <v>-295</v>
      </c>
      <c r="K23" s="27"/>
    </row>
    <row r="24" spans="1:11" ht="15">
      <c r="A24" s="87">
        <v>32</v>
      </c>
      <c r="B24" s="86" t="s">
        <v>32</v>
      </c>
      <c r="C24" s="52">
        <v>52053</v>
      </c>
      <c r="D24" s="52">
        <v>54569</v>
      </c>
      <c r="E24" s="52">
        <v>54647</v>
      </c>
      <c r="F24" s="76">
        <f t="shared" si="0"/>
        <v>0.015252412678981468</v>
      </c>
      <c r="G24" s="76">
        <f t="shared" si="1"/>
        <v>0.049833823218642534</v>
      </c>
      <c r="H24" s="52">
        <f t="shared" si="2"/>
        <v>2594</v>
      </c>
      <c r="I24" s="78">
        <f t="shared" si="3"/>
        <v>0.2271254706242886</v>
      </c>
      <c r="J24" s="51">
        <f t="shared" si="4"/>
        <v>78</v>
      </c>
      <c r="K24" s="11"/>
    </row>
    <row r="25" spans="1:11" ht="15" thickBot="1">
      <c r="A25" s="87">
        <v>33</v>
      </c>
      <c r="B25" s="86" t="s">
        <v>33</v>
      </c>
      <c r="C25" s="52">
        <v>171096</v>
      </c>
      <c r="D25" s="52">
        <v>165794</v>
      </c>
      <c r="E25" s="52">
        <v>164681</v>
      </c>
      <c r="F25" s="76">
        <f t="shared" si="0"/>
        <v>0.04596377792719357</v>
      </c>
      <c r="G25" s="76">
        <f t="shared" si="1"/>
        <v>-0.037493570860803294</v>
      </c>
      <c r="H25" s="52">
        <f t="shared" si="2"/>
        <v>-6415</v>
      </c>
      <c r="I25" s="78">
        <f t="shared" si="3"/>
        <v>-0.5616846160581385</v>
      </c>
      <c r="J25" s="51">
        <f t="shared" si="4"/>
        <v>-1113</v>
      </c>
      <c r="K25" s="11"/>
    </row>
    <row r="26" spans="1:18" s="12" customFormat="1" ht="15" thickBot="1">
      <c r="A26" s="153" t="s">
        <v>255</v>
      </c>
      <c r="B26" s="154"/>
      <c r="C26" s="79">
        <v>3571422</v>
      </c>
      <c r="D26" s="79">
        <v>3585659</v>
      </c>
      <c r="E26" s="79">
        <v>3582843</v>
      </c>
      <c r="F26" s="81">
        <f t="shared" si="0"/>
        <v>1</v>
      </c>
      <c r="G26" s="81">
        <f t="shared" si="1"/>
        <v>0.0031978858841100266</v>
      </c>
      <c r="H26" s="79">
        <f t="shared" si="2"/>
        <v>11421</v>
      </c>
      <c r="I26" s="82">
        <f t="shared" si="3"/>
        <v>1</v>
      </c>
      <c r="J26" s="80">
        <f t="shared" si="4"/>
        <v>-2816</v>
      </c>
      <c r="K26" s="11"/>
      <c r="L26" s="30"/>
      <c r="M26" s="30"/>
      <c r="N26" s="30"/>
      <c r="O26" s="30"/>
      <c r="P26" s="30"/>
      <c r="Q26" s="30"/>
      <c r="R26" s="30"/>
    </row>
    <row r="27" spans="3:11" ht="15">
      <c r="C27" s="14"/>
      <c r="E27" s="14"/>
      <c r="F27" s="15"/>
      <c r="H27" s="22"/>
      <c r="I27" s="21"/>
      <c r="K27" s="11"/>
    </row>
    <row r="28" ht="15">
      <c r="K28" s="11"/>
    </row>
    <row r="29" ht="15">
      <c r="K29" s="11"/>
    </row>
    <row r="30" spans="2:3" ht="15">
      <c r="B30" s="10"/>
      <c r="C30" s="10"/>
    </row>
    <row r="31" spans="2:3" ht="15">
      <c r="B31" s="10"/>
      <c r="C31" s="10"/>
    </row>
    <row r="32" spans="2:3" ht="15">
      <c r="B32" s="10"/>
      <c r="C32" s="10"/>
    </row>
    <row r="33" spans="2:3" ht="15">
      <c r="B33" s="35"/>
      <c r="C33" s="10"/>
    </row>
    <row r="34" spans="2:3" ht="15">
      <c r="B34" s="10"/>
      <c r="C34" s="10"/>
    </row>
    <row r="35" spans="2:3" ht="15">
      <c r="B35" s="10"/>
      <c r="C35" s="10"/>
    </row>
    <row r="36" spans="2:3" ht="15">
      <c r="B36" s="10"/>
      <c r="C36" s="10"/>
    </row>
  </sheetData>
  <mergeCells count="1">
    <mergeCell ref="A26:B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J95"/>
  <sheetViews>
    <sheetView workbookViewId="0" topLeftCell="A1">
      <pane ySplit="1" topLeftCell="A74" activePane="bottomLeft" state="frozen"/>
      <selection pane="bottomLeft" activeCell="C92" sqref="C92"/>
    </sheetView>
  </sheetViews>
  <sheetFormatPr defaultColWidth="9.140625" defaultRowHeight="15"/>
  <cols>
    <col min="1" max="1" width="13.7109375" style="8" bestFit="1" customWidth="1"/>
    <col min="2" max="2" width="34.421875" style="8" bestFit="1" customWidth="1"/>
    <col min="3" max="3" width="12.00390625" style="8" customWidth="1"/>
    <col min="4" max="4" width="12.00390625" style="8" bestFit="1" customWidth="1"/>
    <col min="5" max="5" width="12.00390625" style="8" customWidth="1"/>
    <col min="6" max="6" width="17.8515625" style="8" customWidth="1"/>
    <col min="7" max="7" width="27.140625" style="8" customWidth="1"/>
    <col min="8" max="8" width="26.421875" style="8" customWidth="1"/>
    <col min="9" max="9" width="20.421875" style="8" customWidth="1"/>
    <col min="10" max="10" width="23.421875" style="8" customWidth="1"/>
    <col min="11" max="16384" width="9.140625" style="8" customWidth="1"/>
  </cols>
  <sheetData>
    <row r="1" spans="1:10" ht="29.5" thickBot="1">
      <c r="A1" s="16" t="s">
        <v>1</v>
      </c>
      <c r="B1" s="7" t="s">
        <v>91</v>
      </c>
      <c r="C1" s="4">
        <v>41944</v>
      </c>
      <c r="D1" s="4">
        <v>42278</v>
      </c>
      <c r="E1" s="4">
        <v>42309</v>
      </c>
      <c r="F1" s="1" t="s">
        <v>287</v>
      </c>
      <c r="G1" s="1" t="s">
        <v>292</v>
      </c>
      <c r="H1" s="1" t="s">
        <v>293</v>
      </c>
      <c r="I1" s="1" t="s">
        <v>290</v>
      </c>
      <c r="J1" s="31" t="s">
        <v>294</v>
      </c>
    </row>
    <row r="2" spans="1:10" ht="15">
      <c r="A2" s="83">
        <v>1</v>
      </c>
      <c r="B2" s="89" t="s">
        <v>2</v>
      </c>
      <c r="C2" s="74">
        <v>14916</v>
      </c>
      <c r="D2" s="74">
        <v>16452</v>
      </c>
      <c r="E2" s="74">
        <v>16389</v>
      </c>
      <c r="F2" s="75">
        <f aca="true" t="shared" si="0" ref="F2:F33">E2/$E$90</f>
        <v>0.009436145810302896</v>
      </c>
      <c r="G2" s="75">
        <f aca="true" t="shared" si="1" ref="G2:G33">(E2-C2)/C2</f>
        <v>0.09875301689460982</v>
      </c>
      <c r="H2" s="73">
        <f aca="true" t="shared" si="2" ref="H2:H33">E2-C2</f>
        <v>1473</v>
      </c>
      <c r="I2" s="77">
        <f>H2/$H$90</f>
        <v>0.023496570425905246</v>
      </c>
      <c r="J2" s="74">
        <f aca="true" t="shared" si="3" ref="J2:J33">E2-D2</f>
        <v>-63</v>
      </c>
    </row>
    <row r="3" spans="1:10" ht="15">
      <c r="A3" s="85">
        <v>2</v>
      </c>
      <c r="B3" s="3" t="s">
        <v>3</v>
      </c>
      <c r="C3" s="51">
        <v>2826</v>
      </c>
      <c r="D3" s="51">
        <v>3513</v>
      </c>
      <c r="E3" s="51">
        <v>3629</v>
      </c>
      <c r="F3" s="76">
        <f t="shared" si="0"/>
        <v>0.0020894363991451103</v>
      </c>
      <c r="G3" s="76">
        <f t="shared" si="1"/>
        <v>0.28414720452937015</v>
      </c>
      <c r="H3" s="52">
        <f t="shared" si="2"/>
        <v>803</v>
      </c>
      <c r="I3" s="78">
        <f aca="true" t="shared" si="4" ref="I3:I66">H3/$H$90</f>
        <v>0.012809060456213111</v>
      </c>
      <c r="J3" s="51">
        <f t="shared" si="3"/>
        <v>116</v>
      </c>
    </row>
    <row r="4" spans="1:10" ht="15">
      <c r="A4" s="85">
        <v>3</v>
      </c>
      <c r="B4" s="3" t="s">
        <v>4</v>
      </c>
      <c r="C4" s="51">
        <v>1164</v>
      </c>
      <c r="D4" s="51">
        <v>1175</v>
      </c>
      <c r="E4" s="51">
        <v>1175</v>
      </c>
      <c r="F4" s="76">
        <f t="shared" si="0"/>
        <v>0.0006765190876262068</v>
      </c>
      <c r="G4" s="76">
        <f t="shared" si="1"/>
        <v>0.009450171821305841</v>
      </c>
      <c r="H4" s="52">
        <f t="shared" si="2"/>
        <v>11</v>
      </c>
      <c r="I4" s="78">
        <f t="shared" si="4"/>
        <v>0.00017546658159196045</v>
      </c>
      <c r="J4" s="51">
        <f t="shared" si="3"/>
        <v>0</v>
      </c>
    </row>
    <row r="5" spans="1:10" ht="15">
      <c r="A5" s="85">
        <v>5</v>
      </c>
      <c r="B5" s="3" t="s">
        <v>5</v>
      </c>
      <c r="C5" s="51">
        <v>735</v>
      </c>
      <c r="D5" s="51">
        <v>669</v>
      </c>
      <c r="E5" s="51">
        <v>661</v>
      </c>
      <c r="F5" s="76">
        <f t="shared" si="0"/>
        <v>0.00038057797184759377</v>
      </c>
      <c r="G5" s="76">
        <f t="shared" si="1"/>
        <v>-0.10068027210884353</v>
      </c>
      <c r="H5" s="52">
        <f t="shared" si="2"/>
        <v>-74</v>
      </c>
      <c r="I5" s="78">
        <f t="shared" si="4"/>
        <v>-0.0011804115488913702</v>
      </c>
      <c r="J5" s="51">
        <f t="shared" si="3"/>
        <v>-8</v>
      </c>
    </row>
    <row r="6" spans="1:10" ht="15.75" customHeight="1">
      <c r="A6" s="85">
        <v>6</v>
      </c>
      <c r="B6" s="3" t="s">
        <v>6</v>
      </c>
      <c r="C6" s="51">
        <v>55</v>
      </c>
      <c r="D6" s="51">
        <v>52</v>
      </c>
      <c r="E6" s="51">
        <v>52</v>
      </c>
      <c r="F6" s="76">
        <f t="shared" si="0"/>
        <v>2.9939568133244896E-05</v>
      </c>
      <c r="G6" s="76">
        <f t="shared" si="1"/>
        <v>-0.05454545454545454</v>
      </c>
      <c r="H6" s="52">
        <f t="shared" si="2"/>
        <v>-3</v>
      </c>
      <c r="I6" s="78">
        <f t="shared" si="4"/>
        <v>-4.785452225235285E-05</v>
      </c>
      <c r="J6" s="51">
        <f t="shared" si="3"/>
        <v>0</v>
      </c>
    </row>
    <row r="7" spans="1:10" ht="15">
      <c r="A7" s="85">
        <v>7</v>
      </c>
      <c r="B7" s="3" t="s">
        <v>7</v>
      </c>
      <c r="C7" s="51">
        <v>953</v>
      </c>
      <c r="D7" s="51">
        <v>949</v>
      </c>
      <c r="E7" s="51">
        <v>940</v>
      </c>
      <c r="F7" s="76">
        <f t="shared" si="0"/>
        <v>0.0005412152701009654</v>
      </c>
      <c r="G7" s="76">
        <f t="shared" si="1"/>
        <v>-0.013641133263378805</v>
      </c>
      <c r="H7" s="52">
        <f t="shared" si="2"/>
        <v>-13</v>
      </c>
      <c r="I7" s="78">
        <f t="shared" si="4"/>
        <v>-0.00020736959642686235</v>
      </c>
      <c r="J7" s="51">
        <f t="shared" si="3"/>
        <v>-9</v>
      </c>
    </row>
    <row r="8" spans="1:10" ht="15">
      <c r="A8" s="85">
        <v>8</v>
      </c>
      <c r="B8" s="3" t="s">
        <v>8</v>
      </c>
      <c r="C8" s="51">
        <v>4566</v>
      </c>
      <c r="D8" s="51">
        <v>4738</v>
      </c>
      <c r="E8" s="51">
        <v>4746</v>
      </c>
      <c r="F8" s="76">
        <f t="shared" si="0"/>
        <v>0.002732561353084236</v>
      </c>
      <c r="G8" s="76">
        <f t="shared" si="1"/>
        <v>0.03942181340341656</v>
      </c>
      <c r="H8" s="52">
        <f t="shared" si="2"/>
        <v>180</v>
      </c>
      <c r="I8" s="78">
        <f t="shared" si="4"/>
        <v>0.002871271335141171</v>
      </c>
      <c r="J8" s="51">
        <f t="shared" si="3"/>
        <v>8</v>
      </c>
    </row>
    <row r="9" spans="1:10" ht="15">
      <c r="A9" s="85">
        <v>9</v>
      </c>
      <c r="B9" s="3" t="s">
        <v>9</v>
      </c>
      <c r="C9" s="51">
        <v>485</v>
      </c>
      <c r="D9" s="51">
        <v>459</v>
      </c>
      <c r="E9" s="51">
        <v>470</v>
      </c>
      <c r="F9" s="76">
        <f t="shared" si="0"/>
        <v>0.0002706076350504827</v>
      </c>
      <c r="G9" s="76">
        <f t="shared" si="1"/>
        <v>-0.030927835051546393</v>
      </c>
      <c r="H9" s="52">
        <f t="shared" si="2"/>
        <v>-15</v>
      </c>
      <c r="I9" s="78">
        <f t="shared" si="4"/>
        <v>-0.00023927261126176425</v>
      </c>
      <c r="J9" s="51">
        <f t="shared" si="3"/>
        <v>11</v>
      </c>
    </row>
    <row r="10" spans="1:10" ht="15">
      <c r="A10" s="87">
        <v>10</v>
      </c>
      <c r="B10" s="3" t="s">
        <v>10</v>
      </c>
      <c r="C10" s="52">
        <v>41516</v>
      </c>
      <c r="D10" s="52">
        <v>41788</v>
      </c>
      <c r="E10" s="52">
        <v>41969</v>
      </c>
      <c r="F10" s="76">
        <f t="shared" si="0"/>
        <v>0.024164110288156827</v>
      </c>
      <c r="G10" s="76">
        <f t="shared" si="1"/>
        <v>0.010911455824260527</v>
      </c>
      <c r="H10" s="52">
        <f t="shared" si="2"/>
        <v>453</v>
      </c>
      <c r="I10" s="78">
        <f t="shared" si="4"/>
        <v>0.00722603286010528</v>
      </c>
      <c r="J10" s="51">
        <f t="shared" si="3"/>
        <v>181</v>
      </c>
    </row>
    <row r="11" spans="1:10" ht="15">
      <c r="A11" s="87">
        <v>11</v>
      </c>
      <c r="B11" s="3" t="s">
        <v>11</v>
      </c>
      <c r="C11" s="52">
        <v>640</v>
      </c>
      <c r="D11" s="52">
        <v>638</v>
      </c>
      <c r="E11" s="52">
        <v>648</v>
      </c>
      <c r="F11" s="76">
        <f t="shared" si="0"/>
        <v>0.00037309307981428253</v>
      </c>
      <c r="G11" s="76">
        <f t="shared" si="1"/>
        <v>0.0125</v>
      </c>
      <c r="H11" s="52">
        <f t="shared" si="2"/>
        <v>8</v>
      </c>
      <c r="I11" s="78">
        <f t="shared" si="4"/>
        <v>0.0001276120593396076</v>
      </c>
      <c r="J11" s="51">
        <f t="shared" si="3"/>
        <v>10</v>
      </c>
    </row>
    <row r="12" spans="1:10" ht="15">
      <c r="A12" s="87">
        <v>12</v>
      </c>
      <c r="B12" s="3" t="s">
        <v>12</v>
      </c>
      <c r="C12" s="52">
        <v>43</v>
      </c>
      <c r="D12" s="52">
        <v>42</v>
      </c>
      <c r="E12" s="52">
        <v>43</v>
      </c>
      <c r="F12" s="76">
        <f t="shared" si="0"/>
        <v>2.475771980249097E-05</v>
      </c>
      <c r="G12" s="76">
        <f t="shared" si="1"/>
        <v>0</v>
      </c>
      <c r="H12" s="52">
        <f t="shared" si="2"/>
        <v>0</v>
      </c>
      <c r="I12" s="78">
        <f t="shared" si="4"/>
        <v>0</v>
      </c>
      <c r="J12" s="51">
        <f t="shared" si="3"/>
        <v>1</v>
      </c>
    </row>
    <row r="13" spans="1:10" ht="15">
      <c r="A13" s="87">
        <v>13</v>
      </c>
      <c r="B13" s="3" t="s">
        <v>13</v>
      </c>
      <c r="C13" s="52">
        <v>17520</v>
      </c>
      <c r="D13" s="52">
        <v>17032</v>
      </c>
      <c r="E13" s="52">
        <v>17048</v>
      </c>
      <c r="F13" s="76">
        <f t="shared" si="0"/>
        <v>0.00981557226029921</v>
      </c>
      <c r="G13" s="76">
        <f t="shared" si="1"/>
        <v>-0.026940639269406392</v>
      </c>
      <c r="H13" s="52">
        <f t="shared" si="2"/>
        <v>-472</v>
      </c>
      <c r="I13" s="78">
        <f t="shared" si="4"/>
        <v>-0.007529111501036848</v>
      </c>
      <c r="J13" s="51">
        <f t="shared" si="3"/>
        <v>16</v>
      </c>
    </row>
    <row r="14" spans="1:10" ht="15">
      <c r="A14" s="87">
        <v>14</v>
      </c>
      <c r="B14" s="3" t="s">
        <v>14</v>
      </c>
      <c r="C14" s="52">
        <v>34963</v>
      </c>
      <c r="D14" s="52">
        <v>33358</v>
      </c>
      <c r="E14" s="52">
        <v>33398</v>
      </c>
      <c r="F14" s="76">
        <f t="shared" si="0"/>
        <v>0.019229263394502174</v>
      </c>
      <c r="G14" s="76">
        <f t="shared" si="1"/>
        <v>-0.0447616051254183</v>
      </c>
      <c r="H14" s="52">
        <f t="shared" si="2"/>
        <v>-1565</v>
      </c>
      <c r="I14" s="78">
        <f t="shared" si="4"/>
        <v>-0.024964109108310737</v>
      </c>
      <c r="J14" s="51">
        <f t="shared" si="3"/>
        <v>40</v>
      </c>
    </row>
    <row r="15" spans="1:10" ht="15">
      <c r="A15" s="87">
        <v>15</v>
      </c>
      <c r="B15" s="3" t="s">
        <v>15</v>
      </c>
      <c r="C15" s="52">
        <v>6763</v>
      </c>
      <c r="D15" s="52">
        <v>6568</v>
      </c>
      <c r="E15" s="52">
        <v>6594</v>
      </c>
      <c r="F15" s="76">
        <f t="shared" si="0"/>
        <v>0.0037965675436657086</v>
      </c>
      <c r="G15" s="76">
        <f t="shared" si="1"/>
        <v>-0.024988910246931836</v>
      </c>
      <c r="H15" s="52">
        <f t="shared" si="2"/>
        <v>-169</v>
      </c>
      <c r="I15" s="78">
        <f t="shared" si="4"/>
        <v>-0.0026958047535492104</v>
      </c>
      <c r="J15" s="51">
        <f t="shared" si="3"/>
        <v>26</v>
      </c>
    </row>
    <row r="16" spans="1:10" ht="15">
      <c r="A16" s="87">
        <v>16</v>
      </c>
      <c r="B16" s="3" t="s">
        <v>16</v>
      </c>
      <c r="C16" s="52">
        <v>10808</v>
      </c>
      <c r="D16" s="52">
        <v>10694</v>
      </c>
      <c r="E16" s="52">
        <v>10695</v>
      </c>
      <c r="F16" s="76">
        <f t="shared" si="0"/>
        <v>0.00615776309971258</v>
      </c>
      <c r="G16" s="76">
        <f t="shared" si="1"/>
        <v>-0.010455218356772761</v>
      </c>
      <c r="H16" s="52">
        <f t="shared" si="2"/>
        <v>-113</v>
      </c>
      <c r="I16" s="78">
        <f t="shared" si="4"/>
        <v>-0.0018025203381719572</v>
      </c>
      <c r="J16" s="51">
        <f t="shared" si="3"/>
        <v>1</v>
      </c>
    </row>
    <row r="17" spans="1:10" ht="15">
      <c r="A17" s="87">
        <v>17</v>
      </c>
      <c r="B17" s="3" t="s">
        <v>17</v>
      </c>
      <c r="C17" s="52">
        <v>2238</v>
      </c>
      <c r="D17" s="52">
        <v>2359</v>
      </c>
      <c r="E17" s="52">
        <v>2381</v>
      </c>
      <c r="F17" s="76">
        <f t="shared" si="0"/>
        <v>0.0013708867639472327</v>
      </c>
      <c r="G17" s="76">
        <f t="shared" si="1"/>
        <v>0.06389633601429848</v>
      </c>
      <c r="H17" s="52">
        <f t="shared" si="2"/>
        <v>143</v>
      </c>
      <c r="I17" s="78">
        <f t="shared" si="4"/>
        <v>0.002281065560695486</v>
      </c>
      <c r="J17" s="51">
        <f t="shared" si="3"/>
        <v>22</v>
      </c>
    </row>
    <row r="18" spans="1:10" ht="15">
      <c r="A18" s="87">
        <v>18</v>
      </c>
      <c r="B18" s="3" t="s">
        <v>18</v>
      </c>
      <c r="C18" s="52">
        <v>8838</v>
      </c>
      <c r="D18" s="52">
        <v>8350</v>
      </c>
      <c r="E18" s="52">
        <v>8335</v>
      </c>
      <c r="F18" s="76">
        <f t="shared" si="0"/>
        <v>0.004798967315203773</v>
      </c>
      <c r="G18" s="76">
        <f t="shared" si="1"/>
        <v>-0.056913328807422496</v>
      </c>
      <c r="H18" s="52">
        <f t="shared" si="2"/>
        <v>-503</v>
      </c>
      <c r="I18" s="78">
        <f t="shared" si="4"/>
        <v>-0.008023608230977827</v>
      </c>
      <c r="J18" s="51">
        <f t="shared" si="3"/>
        <v>-15</v>
      </c>
    </row>
    <row r="19" spans="1:10" ht="15">
      <c r="A19" s="87">
        <v>19</v>
      </c>
      <c r="B19" s="3" t="s">
        <v>19</v>
      </c>
      <c r="C19" s="52">
        <v>315</v>
      </c>
      <c r="D19" s="52">
        <v>310</v>
      </c>
      <c r="E19" s="52">
        <v>309</v>
      </c>
      <c r="F19" s="76">
        <f t="shared" si="0"/>
        <v>0.0001779101260225514</v>
      </c>
      <c r="G19" s="76">
        <f t="shared" si="1"/>
        <v>-0.01904761904761905</v>
      </c>
      <c r="H19" s="52">
        <f t="shared" si="2"/>
        <v>-6</v>
      </c>
      <c r="I19" s="78">
        <f t="shared" si="4"/>
        <v>-9.57090445047057E-05</v>
      </c>
      <c r="J19" s="51">
        <f t="shared" si="3"/>
        <v>-1</v>
      </c>
    </row>
    <row r="20" spans="1:10" ht="15">
      <c r="A20" s="87">
        <v>20</v>
      </c>
      <c r="B20" s="3" t="s">
        <v>20</v>
      </c>
      <c r="C20" s="52">
        <v>4308</v>
      </c>
      <c r="D20" s="52">
        <v>4359</v>
      </c>
      <c r="E20" s="52">
        <v>4391</v>
      </c>
      <c r="F20" s="76">
        <f t="shared" si="0"/>
        <v>0.0025281662244822757</v>
      </c>
      <c r="G20" s="76">
        <f t="shared" si="1"/>
        <v>0.019266480965645313</v>
      </c>
      <c r="H20" s="52">
        <f t="shared" si="2"/>
        <v>83</v>
      </c>
      <c r="I20" s="78">
        <f t="shared" si="4"/>
        <v>0.0013239751156484288</v>
      </c>
      <c r="J20" s="51">
        <f t="shared" si="3"/>
        <v>32</v>
      </c>
    </row>
    <row r="21" spans="1:10" ht="15">
      <c r="A21" s="87">
        <v>21</v>
      </c>
      <c r="B21" s="3" t="s">
        <v>21</v>
      </c>
      <c r="C21" s="52">
        <v>297</v>
      </c>
      <c r="D21" s="52">
        <v>335</v>
      </c>
      <c r="E21" s="52">
        <v>340</v>
      </c>
      <c r="F21" s="76">
        <f t="shared" si="0"/>
        <v>0.00019575871471737047</v>
      </c>
      <c r="G21" s="76">
        <f t="shared" si="1"/>
        <v>0.1447811447811448</v>
      </c>
      <c r="H21" s="52">
        <f t="shared" si="2"/>
        <v>43</v>
      </c>
      <c r="I21" s="78">
        <f t="shared" si="4"/>
        <v>0.0006859148189503908</v>
      </c>
      <c r="J21" s="51">
        <f t="shared" si="3"/>
        <v>5</v>
      </c>
    </row>
    <row r="22" spans="1:10" ht="15">
      <c r="A22" s="87">
        <v>22</v>
      </c>
      <c r="B22" s="3" t="s">
        <v>22</v>
      </c>
      <c r="C22" s="52">
        <v>12438</v>
      </c>
      <c r="D22" s="52">
        <v>12678</v>
      </c>
      <c r="E22" s="52">
        <v>12730</v>
      </c>
      <c r="F22" s="76">
        <f t="shared" si="0"/>
        <v>0.0073294365833886065</v>
      </c>
      <c r="G22" s="76">
        <f t="shared" si="1"/>
        <v>0.023476443158064</v>
      </c>
      <c r="H22" s="52">
        <f t="shared" si="2"/>
        <v>292</v>
      </c>
      <c r="I22" s="78">
        <f t="shared" si="4"/>
        <v>0.004657840165895677</v>
      </c>
      <c r="J22" s="51">
        <f t="shared" si="3"/>
        <v>52</v>
      </c>
    </row>
    <row r="23" spans="1:10" ht="15">
      <c r="A23" s="87">
        <v>23</v>
      </c>
      <c r="B23" s="3" t="s">
        <v>23</v>
      </c>
      <c r="C23" s="52">
        <v>13538</v>
      </c>
      <c r="D23" s="52">
        <v>13806</v>
      </c>
      <c r="E23" s="52">
        <v>13821</v>
      </c>
      <c r="F23" s="76">
        <f t="shared" si="0"/>
        <v>0.00795759175326111</v>
      </c>
      <c r="G23" s="76">
        <f t="shared" si="1"/>
        <v>0.020904121731422663</v>
      </c>
      <c r="H23" s="52">
        <f t="shared" si="2"/>
        <v>283</v>
      </c>
      <c r="I23" s="78">
        <f t="shared" si="4"/>
        <v>0.004514276599138618</v>
      </c>
      <c r="J23" s="51">
        <f t="shared" si="3"/>
        <v>15</v>
      </c>
    </row>
    <row r="24" spans="1:10" ht="15">
      <c r="A24" s="87">
        <v>24</v>
      </c>
      <c r="B24" s="3" t="s">
        <v>24</v>
      </c>
      <c r="C24" s="52">
        <v>7838</v>
      </c>
      <c r="D24" s="52">
        <v>7618</v>
      </c>
      <c r="E24" s="52">
        <v>7639</v>
      </c>
      <c r="F24" s="76">
        <f t="shared" si="0"/>
        <v>0.004398237710958803</v>
      </c>
      <c r="G24" s="76">
        <f t="shared" si="1"/>
        <v>-0.025389129880071446</v>
      </c>
      <c r="H24" s="52">
        <f t="shared" si="2"/>
        <v>-199</v>
      </c>
      <c r="I24" s="78">
        <f t="shared" si="4"/>
        <v>-0.003174349976072739</v>
      </c>
      <c r="J24" s="51">
        <f t="shared" si="3"/>
        <v>21</v>
      </c>
    </row>
    <row r="25" spans="1:10" ht="15">
      <c r="A25" s="87">
        <v>25</v>
      </c>
      <c r="B25" s="3" t="s">
        <v>25</v>
      </c>
      <c r="C25" s="52">
        <v>35001</v>
      </c>
      <c r="D25" s="52">
        <v>35262</v>
      </c>
      <c r="E25" s="52">
        <v>35362</v>
      </c>
      <c r="F25" s="76">
        <f t="shared" si="0"/>
        <v>0.020360057852457807</v>
      </c>
      <c r="G25" s="76">
        <f t="shared" si="1"/>
        <v>0.010313991028827747</v>
      </c>
      <c r="H25" s="52">
        <f t="shared" si="2"/>
        <v>361</v>
      </c>
      <c r="I25" s="78">
        <f t="shared" si="4"/>
        <v>0.005758494177699793</v>
      </c>
      <c r="J25" s="51">
        <f t="shared" si="3"/>
        <v>100</v>
      </c>
    </row>
    <row r="26" spans="1:10" ht="15">
      <c r="A26" s="87">
        <v>26</v>
      </c>
      <c r="B26" s="3" t="s">
        <v>26</v>
      </c>
      <c r="C26" s="52">
        <v>1669</v>
      </c>
      <c r="D26" s="52">
        <v>1644</v>
      </c>
      <c r="E26" s="52">
        <v>1654</v>
      </c>
      <c r="F26" s="76">
        <f t="shared" si="0"/>
        <v>0.0009523085710074434</v>
      </c>
      <c r="G26" s="76">
        <f t="shared" si="1"/>
        <v>-0.008987417615338526</v>
      </c>
      <c r="H26" s="52">
        <f t="shared" si="2"/>
        <v>-15</v>
      </c>
      <c r="I26" s="78">
        <f t="shared" si="4"/>
        <v>-0.00023927261126176425</v>
      </c>
      <c r="J26" s="51">
        <f t="shared" si="3"/>
        <v>10</v>
      </c>
    </row>
    <row r="27" spans="1:10" ht="15">
      <c r="A27" s="87">
        <v>27</v>
      </c>
      <c r="B27" s="3" t="s">
        <v>27</v>
      </c>
      <c r="C27" s="52">
        <v>5207</v>
      </c>
      <c r="D27" s="52">
        <v>5555</v>
      </c>
      <c r="E27" s="52">
        <v>5583</v>
      </c>
      <c r="F27" s="76">
        <f t="shared" si="0"/>
        <v>0.003214473247844351</v>
      </c>
      <c r="G27" s="76">
        <f t="shared" si="1"/>
        <v>0.0722104858843864</v>
      </c>
      <c r="H27" s="52">
        <f t="shared" si="2"/>
        <v>376</v>
      </c>
      <c r="I27" s="78">
        <f t="shared" si="4"/>
        <v>0.0059977667889615565</v>
      </c>
      <c r="J27" s="51">
        <f t="shared" si="3"/>
        <v>28</v>
      </c>
    </row>
    <row r="28" spans="1:10" ht="15">
      <c r="A28" s="87">
        <v>28</v>
      </c>
      <c r="B28" s="3" t="s">
        <v>28</v>
      </c>
      <c r="C28" s="52">
        <v>9218</v>
      </c>
      <c r="D28" s="52">
        <v>9894</v>
      </c>
      <c r="E28" s="52">
        <v>9944</v>
      </c>
      <c r="F28" s="76">
        <f t="shared" si="0"/>
        <v>0.005725366644557447</v>
      </c>
      <c r="G28" s="76">
        <f t="shared" si="1"/>
        <v>0.07875894988066826</v>
      </c>
      <c r="H28" s="52">
        <f t="shared" si="2"/>
        <v>726</v>
      </c>
      <c r="I28" s="78">
        <f t="shared" si="4"/>
        <v>0.01158079438506939</v>
      </c>
      <c r="J28" s="51">
        <f t="shared" si="3"/>
        <v>50</v>
      </c>
    </row>
    <row r="29" spans="1:10" ht="15">
      <c r="A29" s="87">
        <v>29</v>
      </c>
      <c r="B29" s="3" t="s">
        <v>29</v>
      </c>
      <c r="C29" s="52">
        <v>3457</v>
      </c>
      <c r="D29" s="52">
        <v>3514</v>
      </c>
      <c r="E29" s="52">
        <v>3524</v>
      </c>
      <c r="F29" s="76">
        <f t="shared" si="0"/>
        <v>0.002028981501952981</v>
      </c>
      <c r="G29" s="76">
        <f t="shared" si="1"/>
        <v>0.019380966155626265</v>
      </c>
      <c r="H29" s="52">
        <f t="shared" si="2"/>
        <v>67</v>
      </c>
      <c r="I29" s="78">
        <f t="shared" si="4"/>
        <v>0.0010687509969692136</v>
      </c>
      <c r="J29" s="51">
        <f t="shared" si="3"/>
        <v>10</v>
      </c>
    </row>
    <row r="30" spans="1:10" ht="15">
      <c r="A30" s="87">
        <v>30</v>
      </c>
      <c r="B30" s="3" t="s">
        <v>30</v>
      </c>
      <c r="C30" s="52">
        <v>1119</v>
      </c>
      <c r="D30" s="52">
        <v>1141</v>
      </c>
      <c r="E30" s="52">
        <v>1154</v>
      </c>
      <c r="F30" s="76">
        <f t="shared" si="0"/>
        <v>0.000664428108187781</v>
      </c>
      <c r="G30" s="76">
        <f t="shared" si="1"/>
        <v>0.03127792672028597</v>
      </c>
      <c r="H30" s="52">
        <f t="shared" si="2"/>
        <v>35</v>
      </c>
      <c r="I30" s="78">
        <f t="shared" si="4"/>
        <v>0.0005583027596107832</v>
      </c>
      <c r="J30" s="51">
        <f t="shared" si="3"/>
        <v>13</v>
      </c>
    </row>
    <row r="31" spans="1:10" ht="15">
      <c r="A31" s="87">
        <v>31</v>
      </c>
      <c r="B31" s="3" t="s">
        <v>31</v>
      </c>
      <c r="C31" s="52">
        <v>20827</v>
      </c>
      <c r="D31" s="52">
        <v>21374</v>
      </c>
      <c r="E31" s="52">
        <v>21464</v>
      </c>
      <c r="F31" s="76">
        <f t="shared" si="0"/>
        <v>0.01235813250792247</v>
      </c>
      <c r="G31" s="76">
        <f t="shared" si="1"/>
        <v>0.030585297930570892</v>
      </c>
      <c r="H31" s="52">
        <f t="shared" si="2"/>
        <v>637</v>
      </c>
      <c r="I31" s="78">
        <f t="shared" si="4"/>
        <v>0.010161110224916255</v>
      </c>
      <c r="J31" s="51">
        <f t="shared" si="3"/>
        <v>90</v>
      </c>
    </row>
    <row r="32" spans="1:10" ht="15">
      <c r="A32" s="87">
        <v>32</v>
      </c>
      <c r="B32" s="3" t="s">
        <v>32</v>
      </c>
      <c r="C32" s="52">
        <v>6223</v>
      </c>
      <c r="D32" s="52">
        <v>6333</v>
      </c>
      <c r="E32" s="52">
        <v>6328</v>
      </c>
      <c r="F32" s="76">
        <f t="shared" si="0"/>
        <v>0.0036434151374456483</v>
      </c>
      <c r="G32" s="76">
        <f t="shared" si="1"/>
        <v>0.01687289088863892</v>
      </c>
      <c r="H32" s="52">
        <f t="shared" si="2"/>
        <v>105</v>
      </c>
      <c r="I32" s="78">
        <f t="shared" si="4"/>
        <v>0.0016749082788323497</v>
      </c>
      <c r="J32" s="51">
        <f t="shared" si="3"/>
        <v>-5</v>
      </c>
    </row>
    <row r="33" spans="1:10" ht="15">
      <c r="A33" s="87">
        <v>33</v>
      </c>
      <c r="B33" s="3" t="s">
        <v>33</v>
      </c>
      <c r="C33" s="52">
        <v>21175</v>
      </c>
      <c r="D33" s="52">
        <v>20586</v>
      </c>
      <c r="E33" s="52">
        <v>20601</v>
      </c>
      <c r="F33" s="76">
        <f t="shared" si="0"/>
        <v>0.011861250829095733</v>
      </c>
      <c r="G33" s="76">
        <f t="shared" si="1"/>
        <v>-0.027107438016528925</v>
      </c>
      <c r="H33" s="52">
        <f t="shared" si="2"/>
        <v>-574</v>
      </c>
      <c r="I33" s="78">
        <f t="shared" si="4"/>
        <v>-0.009156165257616845</v>
      </c>
      <c r="J33" s="51">
        <f t="shared" si="3"/>
        <v>15</v>
      </c>
    </row>
    <row r="34" spans="1:10" ht="15">
      <c r="A34" s="87">
        <v>35</v>
      </c>
      <c r="B34" s="3" t="s">
        <v>34</v>
      </c>
      <c r="C34" s="51">
        <v>20537</v>
      </c>
      <c r="D34" s="51">
        <v>18819</v>
      </c>
      <c r="E34" s="51">
        <v>18999</v>
      </c>
      <c r="F34" s="76">
        <f aca="true" t="shared" si="5" ref="F34:F65">E34/$E$90</f>
        <v>0.010938881826221535</v>
      </c>
      <c r="G34" s="76">
        <f aca="true" t="shared" si="6" ref="G34:G65">(E34-C34)/C34</f>
        <v>-0.07488922432682475</v>
      </c>
      <c r="H34" s="52">
        <f aca="true" t="shared" si="7" ref="H34:H65">E34-C34</f>
        <v>-1538</v>
      </c>
      <c r="I34" s="78">
        <f t="shared" si="4"/>
        <v>-0.02453341840803956</v>
      </c>
      <c r="J34" s="51">
        <f aca="true" t="shared" si="8" ref="J34:J66">E34-D34</f>
        <v>180</v>
      </c>
    </row>
    <row r="35" spans="1:10" ht="15">
      <c r="A35" s="87">
        <v>36</v>
      </c>
      <c r="B35" s="3" t="s">
        <v>35</v>
      </c>
      <c r="C35" s="51">
        <v>958</v>
      </c>
      <c r="D35" s="51">
        <v>1006</v>
      </c>
      <c r="E35" s="51">
        <v>973</v>
      </c>
      <c r="F35" s="76">
        <f t="shared" si="5"/>
        <v>0.0005602153806470631</v>
      </c>
      <c r="G35" s="76">
        <f t="shared" si="6"/>
        <v>0.015657620041753653</v>
      </c>
      <c r="H35" s="52">
        <f t="shared" si="7"/>
        <v>15</v>
      </c>
      <c r="I35" s="78">
        <f t="shared" si="4"/>
        <v>0.00023927261126176425</v>
      </c>
      <c r="J35" s="51">
        <f t="shared" si="8"/>
        <v>-33</v>
      </c>
    </row>
    <row r="36" spans="1:10" ht="15">
      <c r="A36" s="87">
        <v>37</v>
      </c>
      <c r="B36" s="3" t="s">
        <v>36</v>
      </c>
      <c r="C36" s="51">
        <v>396</v>
      </c>
      <c r="D36" s="51">
        <v>477</v>
      </c>
      <c r="E36" s="51">
        <v>488</v>
      </c>
      <c r="F36" s="76">
        <f t="shared" si="5"/>
        <v>0.0002809713317119906</v>
      </c>
      <c r="G36" s="76">
        <f t="shared" si="6"/>
        <v>0.23232323232323232</v>
      </c>
      <c r="H36" s="52">
        <f t="shared" si="7"/>
        <v>92</v>
      </c>
      <c r="I36" s="78">
        <f t="shared" si="4"/>
        <v>0.0014675386824054874</v>
      </c>
      <c r="J36" s="51">
        <f t="shared" si="8"/>
        <v>11</v>
      </c>
    </row>
    <row r="37" spans="1:10" ht="15">
      <c r="A37" s="87">
        <v>38</v>
      </c>
      <c r="B37" s="3" t="s">
        <v>37</v>
      </c>
      <c r="C37" s="51">
        <v>3046</v>
      </c>
      <c r="D37" s="51">
        <v>3245</v>
      </c>
      <c r="E37" s="51">
        <v>3274</v>
      </c>
      <c r="F37" s="76">
        <f t="shared" si="5"/>
        <v>0.0018850412705431498</v>
      </c>
      <c r="G37" s="76">
        <f t="shared" si="6"/>
        <v>0.07485226526592252</v>
      </c>
      <c r="H37" s="52">
        <f t="shared" si="7"/>
        <v>228</v>
      </c>
      <c r="I37" s="78">
        <f t="shared" si="4"/>
        <v>0.0036369436911788166</v>
      </c>
      <c r="J37" s="51">
        <f t="shared" si="8"/>
        <v>29</v>
      </c>
    </row>
    <row r="38" spans="1:10" ht="15">
      <c r="A38" s="87">
        <v>39</v>
      </c>
      <c r="B38" s="3" t="s">
        <v>38</v>
      </c>
      <c r="C38" s="51">
        <v>135</v>
      </c>
      <c r="D38" s="51">
        <v>150</v>
      </c>
      <c r="E38" s="51">
        <v>150</v>
      </c>
      <c r="F38" s="76">
        <f t="shared" si="5"/>
        <v>8.636413884589874E-05</v>
      </c>
      <c r="G38" s="76">
        <f t="shared" si="6"/>
        <v>0.1111111111111111</v>
      </c>
      <c r="H38" s="52">
        <f t="shared" si="7"/>
        <v>15</v>
      </c>
      <c r="I38" s="78">
        <f t="shared" si="4"/>
        <v>0.00023927261126176425</v>
      </c>
      <c r="J38" s="51">
        <f t="shared" si="8"/>
        <v>0</v>
      </c>
    </row>
    <row r="39" spans="1:10" ht="15">
      <c r="A39" s="87">
        <v>41</v>
      </c>
      <c r="B39" s="3" t="s">
        <v>39</v>
      </c>
      <c r="C39" s="51">
        <v>119955</v>
      </c>
      <c r="D39" s="51">
        <v>126427</v>
      </c>
      <c r="E39" s="51">
        <v>127562</v>
      </c>
      <c r="F39" s="76">
        <f t="shared" si="5"/>
        <v>0.07344521519640357</v>
      </c>
      <c r="G39" s="76">
        <f t="shared" si="6"/>
        <v>0.06341544745946397</v>
      </c>
      <c r="H39" s="52">
        <f t="shared" si="7"/>
        <v>7607</v>
      </c>
      <c r="I39" s="78">
        <f t="shared" si="4"/>
        <v>0.12134311692454937</v>
      </c>
      <c r="J39" s="51">
        <f t="shared" si="8"/>
        <v>1135</v>
      </c>
    </row>
    <row r="40" spans="1:10" ht="15">
      <c r="A40" s="87">
        <v>42</v>
      </c>
      <c r="B40" s="3" t="s">
        <v>40</v>
      </c>
      <c r="C40" s="51">
        <v>14988</v>
      </c>
      <c r="D40" s="51">
        <v>16134</v>
      </c>
      <c r="E40" s="51">
        <v>15969</v>
      </c>
      <c r="F40" s="76">
        <f t="shared" si="5"/>
        <v>0.00919432622153438</v>
      </c>
      <c r="G40" s="76">
        <f t="shared" si="6"/>
        <v>0.0654523618895116</v>
      </c>
      <c r="H40" s="52">
        <f t="shared" si="7"/>
        <v>981</v>
      </c>
      <c r="I40" s="78">
        <f t="shared" si="4"/>
        <v>0.015648428776519382</v>
      </c>
      <c r="J40" s="51">
        <f t="shared" si="8"/>
        <v>-165</v>
      </c>
    </row>
    <row r="41" spans="1:10" ht="15">
      <c r="A41" s="87">
        <v>43</v>
      </c>
      <c r="B41" s="3" t="s">
        <v>41</v>
      </c>
      <c r="C41" s="51">
        <v>53033</v>
      </c>
      <c r="D41" s="51">
        <v>54912</v>
      </c>
      <c r="E41" s="51">
        <v>55261</v>
      </c>
      <c r="F41" s="76">
        <f t="shared" si="5"/>
        <v>0.03181712451175474</v>
      </c>
      <c r="G41" s="76">
        <f t="shared" si="6"/>
        <v>0.0420115776969057</v>
      </c>
      <c r="H41" s="52">
        <f t="shared" si="7"/>
        <v>2228</v>
      </c>
      <c r="I41" s="78">
        <f t="shared" si="4"/>
        <v>0.03553995852608072</v>
      </c>
      <c r="J41" s="51">
        <f t="shared" si="8"/>
        <v>349</v>
      </c>
    </row>
    <row r="42" spans="1:10" ht="15">
      <c r="A42" s="87">
        <v>45</v>
      </c>
      <c r="B42" s="3" t="s">
        <v>42</v>
      </c>
      <c r="C42" s="51">
        <v>41609</v>
      </c>
      <c r="D42" s="51">
        <v>45026</v>
      </c>
      <c r="E42" s="51">
        <v>45331</v>
      </c>
      <c r="F42" s="76">
        <f t="shared" si="5"/>
        <v>0.026099818520156238</v>
      </c>
      <c r="G42" s="76">
        <f t="shared" si="6"/>
        <v>0.08945180129298949</v>
      </c>
      <c r="H42" s="52">
        <f t="shared" si="7"/>
        <v>3722</v>
      </c>
      <c r="I42" s="78">
        <f t="shared" si="4"/>
        <v>0.059371510607752434</v>
      </c>
      <c r="J42" s="51">
        <f t="shared" si="8"/>
        <v>305</v>
      </c>
    </row>
    <row r="43" spans="1:10" ht="15">
      <c r="A43" s="87">
        <v>46</v>
      </c>
      <c r="B43" s="3" t="s">
        <v>43</v>
      </c>
      <c r="C43" s="51">
        <v>112606</v>
      </c>
      <c r="D43" s="51">
        <v>121161</v>
      </c>
      <c r="E43" s="51">
        <v>121969</v>
      </c>
      <c r="F43" s="76">
        <f t="shared" si="5"/>
        <v>0.07022498433930283</v>
      </c>
      <c r="G43" s="76">
        <f t="shared" si="6"/>
        <v>0.08314832246949541</v>
      </c>
      <c r="H43" s="52">
        <f t="shared" si="7"/>
        <v>9363</v>
      </c>
      <c r="I43" s="78">
        <f t="shared" si="4"/>
        <v>0.14935396394959324</v>
      </c>
      <c r="J43" s="51">
        <f t="shared" si="8"/>
        <v>808</v>
      </c>
    </row>
    <row r="44" spans="1:10" ht="15">
      <c r="A44" s="87">
        <v>47</v>
      </c>
      <c r="B44" s="3" t="s">
        <v>44</v>
      </c>
      <c r="C44" s="51">
        <v>285698</v>
      </c>
      <c r="D44" s="51">
        <v>296715</v>
      </c>
      <c r="E44" s="51">
        <v>294299</v>
      </c>
      <c r="F44" s="76">
        <f t="shared" si="5"/>
        <v>0.1694458646547277</v>
      </c>
      <c r="G44" s="76">
        <f t="shared" si="6"/>
        <v>0.030105215997311845</v>
      </c>
      <c r="H44" s="52">
        <f t="shared" si="7"/>
        <v>8601</v>
      </c>
      <c r="I44" s="78">
        <f t="shared" si="4"/>
        <v>0.13719891529749562</v>
      </c>
      <c r="J44" s="51">
        <f t="shared" si="8"/>
        <v>-2416</v>
      </c>
    </row>
    <row r="45" spans="1:10" ht="15">
      <c r="A45" s="87">
        <v>49</v>
      </c>
      <c r="B45" s="3" t="s">
        <v>45</v>
      </c>
      <c r="C45" s="51">
        <v>120626</v>
      </c>
      <c r="D45" s="51">
        <v>122194</v>
      </c>
      <c r="E45" s="51">
        <v>122435</v>
      </c>
      <c r="F45" s="76">
        <f t="shared" si="5"/>
        <v>0.07049328893065075</v>
      </c>
      <c r="G45" s="76">
        <f t="shared" si="6"/>
        <v>0.01499676686618142</v>
      </c>
      <c r="H45" s="52">
        <f t="shared" si="7"/>
        <v>1809</v>
      </c>
      <c r="I45" s="78">
        <f t="shared" si="4"/>
        <v>0.028856276918168767</v>
      </c>
      <c r="J45" s="51">
        <f t="shared" si="8"/>
        <v>241</v>
      </c>
    </row>
    <row r="46" spans="1:10" ht="15">
      <c r="A46" s="87">
        <v>50</v>
      </c>
      <c r="B46" s="3" t="s">
        <v>46</v>
      </c>
      <c r="C46" s="51">
        <v>2304</v>
      </c>
      <c r="D46" s="51">
        <v>2603</v>
      </c>
      <c r="E46" s="51">
        <v>2397</v>
      </c>
      <c r="F46" s="76">
        <f t="shared" si="5"/>
        <v>0.001380098938757462</v>
      </c>
      <c r="G46" s="76">
        <f t="shared" si="6"/>
        <v>0.040364583333333336</v>
      </c>
      <c r="H46" s="52">
        <f t="shared" si="7"/>
        <v>93</v>
      </c>
      <c r="I46" s="78">
        <f t="shared" si="4"/>
        <v>0.0014834901898229383</v>
      </c>
      <c r="J46" s="51">
        <f t="shared" si="8"/>
        <v>-206</v>
      </c>
    </row>
    <row r="47" spans="1:10" ht="15">
      <c r="A47" s="87">
        <v>51</v>
      </c>
      <c r="B47" s="3" t="s">
        <v>47</v>
      </c>
      <c r="C47" s="51">
        <v>294</v>
      </c>
      <c r="D47" s="51">
        <v>299</v>
      </c>
      <c r="E47" s="51">
        <v>297</v>
      </c>
      <c r="F47" s="76">
        <f t="shared" si="5"/>
        <v>0.0001710009949148795</v>
      </c>
      <c r="G47" s="76">
        <f t="shared" si="6"/>
        <v>0.01020408163265306</v>
      </c>
      <c r="H47" s="52">
        <f t="shared" si="7"/>
        <v>3</v>
      </c>
      <c r="I47" s="78">
        <f t="shared" si="4"/>
        <v>4.785452225235285E-05</v>
      </c>
      <c r="J47" s="51">
        <f t="shared" si="8"/>
        <v>-2</v>
      </c>
    </row>
    <row r="48" spans="1:10" ht="15">
      <c r="A48" s="87">
        <v>52</v>
      </c>
      <c r="B48" s="3" t="s">
        <v>48</v>
      </c>
      <c r="C48" s="51">
        <v>18052</v>
      </c>
      <c r="D48" s="51">
        <v>18405</v>
      </c>
      <c r="E48" s="51">
        <v>18397</v>
      </c>
      <c r="F48" s="76">
        <f t="shared" si="5"/>
        <v>0.01059227374898666</v>
      </c>
      <c r="G48" s="76">
        <f t="shared" si="6"/>
        <v>0.019111455794371814</v>
      </c>
      <c r="H48" s="52">
        <f t="shared" si="7"/>
        <v>345</v>
      </c>
      <c r="I48" s="78">
        <f t="shared" si="4"/>
        <v>0.005503270059020578</v>
      </c>
      <c r="J48" s="51">
        <f t="shared" si="8"/>
        <v>-8</v>
      </c>
    </row>
    <row r="49" spans="1:10" ht="15">
      <c r="A49" s="87">
        <v>53</v>
      </c>
      <c r="B49" s="3" t="s">
        <v>49</v>
      </c>
      <c r="C49" s="51">
        <v>2582</v>
      </c>
      <c r="D49" s="51">
        <v>2641</v>
      </c>
      <c r="E49" s="51">
        <v>2674</v>
      </c>
      <c r="F49" s="76">
        <f t="shared" si="5"/>
        <v>0.001539584715159555</v>
      </c>
      <c r="G49" s="76">
        <f t="shared" si="6"/>
        <v>0.03563129357087529</v>
      </c>
      <c r="H49" s="52">
        <f t="shared" si="7"/>
        <v>92</v>
      </c>
      <c r="I49" s="78">
        <f t="shared" si="4"/>
        <v>0.0014675386824054874</v>
      </c>
      <c r="J49" s="51">
        <f t="shared" si="8"/>
        <v>33</v>
      </c>
    </row>
    <row r="50" spans="1:10" ht="15">
      <c r="A50" s="87">
        <v>55</v>
      </c>
      <c r="B50" s="3" t="s">
        <v>50</v>
      </c>
      <c r="C50" s="51">
        <v>16670</v>
      </c>
      <c r="D50" s="51">
        <v>18255</v>
      </c>
      <c r="E50" s="51">
        <v>17882</v>
      </c>
      <c r="F50" s="76">
        <f t="shared" si="5"/>
        <v>0.01029575687228241</v>
      </c>
      <c r="G50" s="76">
        <f t="shared" si="6"/>
        <v>0.07270545890821836</v>
      </c>
      <c r="H50" s="52">
        <f t="shared" si="7"/>
        <v>1212</v>
      </c>
      <c r="I50" s="78">
        <f t="shared" si="4"/>
        <v>0.01933322698995055</v>
      </c>
      <c r="J50" s="51">
        <f t="shared" si="8"/>
        <v>-373</v>
      </c>
    </row>
    <row r="51" spans="1:10" ht="15">
      <c r="A51" s="87">
        <v>56</v>
      </c>
      <c r="B51" s="3" t="s">
        <v>51</v>
      </c>
      <c r="C51" s="51">
        <v>98506</v>
      </c>
      <c r="D51" s="51">
        <v>104197</v>
      </c>
      <c r="E51" s="51">
        <v>104636</v>
      </c>
      <c r="F51" s="76">
        <f t="shared" si="5"/>
        <v>0.0602453202151964</v>
      </c>
      <c r="G51" s="76">
        <f t="shared" si="6"/>
        <v>0.06222971189572209</v>
      </c>
      <c r="H51" s="52">
        <f t="shared" si="7"/>
        <v>6130</v>
      </c>
      <c r="I51" s="78">
        <f t="shared" si="4"/>
        <v>0.09778274046897432</v>
      </c>
      <c r="J51" s="51">
        <f t="shared" si="8"/>
        <v>439</v>
      </c>
    </row>
    <row r="52" spans="1:10" ht="15">
      <c r="A52" s="87">
        <v>58</v>
      </c>
      <c r="B52" s="3" t="s">
        <v>52</v>
      </c>
      <c r="C52" s="51">
        <v>2047</v>
      </c>
      <c r="D52" s="51">
        <v>2548</v>
      </c>
      <c r="E52" s="51">
        <v>2579</v>
      </c>
      <c r="F52" s="76">
        <f t="shared" si="5"/>
        <v>0.001484887427223819</v>
      </c>
      <c r="G52" s="76">
        <f t="shared" si="6"/>
        <v>0.2598925256472887</v>
      </c>
      <c r="H52" s="52">
        <f t="shared" si="7"/>
        <v>532</v>
      </c>
      <c r="I52" s="78">
        <f t="shared" si="4"/>
        <v>0.008486201946083904</v>
      </c>
      <c r="J52" s="51">
        <f t="shared" si="8"/>
        <v>31</v>
      </c>
    </row>
    <row r="53" spans="1:10" ht="15">
      <c r="A53" s="87">
        <v>59</v>
      </c>
      <c r="B53" s="3" t="s">
        <v>53</v>
      </c>
      <c r="C53" s="51">
        <v>1934</v>
      </c>
      <c r="D53" s="51">
        <v>1992</v>
      </c>
      <c r="E53" s="51">
        <v>1998</v>
      </c>
      <c r="F53" s="76">
        <f t="shared" si="5"/>
        <v>0.0011503703294273712</v>
      </c>
      <c r="G53" s="76">
        <f t="shared" si="6"/>
        <v>0.033092037228541885</v>
      </c>
      <c r="H53" s="52">
        <f t="shared" si="7"/>
        <v>64</v>
      </c>
      <c r="I53" s="78">
        <f t="shared" si="4"/>
        <v>0.0010208964747168607</v>
      </c>
      <c r="J53" s="51">
        <f t="shared" si="8"/>
        <v>6</v>
      </c>
    </row>
    <row r="54" spans="1:10" ht="15">
      <c r="A54" s="87">
        <v>60</v>
      </c>
      <c r="B54" s="3" t="s">
        <v>54</v>
      </c>
      <c r="C54" s="51">
        <v>755</v>
      </c>
      <c r="D54" s="51">
        <v>808</v>
      </c>
      <c r="E54" s="51">
        <v>816</v>
      </c>
      <c r="F54" s="76">
        <f t="shared" si="5"/>
        <v>0.00046982091532168913</v>
      </c>
      <c r="G54" s="76">
        <f t="shared" si="6"/>
        <v>0.08079470198675497</v>
      </c>
      <c r="H54" s="52">
        <f t="shared" si="7"/>
        <v>61</v>
      </c>
      <c r="I54" s="78">
        <f t="shared" si="4"/>
        <v>0.0009730419524645079</v>
      </c>
      <c r="J54" s="51">
        <f t="shared" si="8"/>
        <v>8</v>
      </c>
    </row>
    <row r="55" spans="1:10" ht="15">
      <c r="A55" s="87">
        <v>61</v>
      </c>
      <c r="B55" s="3" t="s">
        <v>55</v>
      </c>
      <c r="C55" s="51">
        <v>3220</v>
      </c>
      <c r="D55" s="51">
        <v>3316</v>
      </c>
      <c r="E55" s="51">
        <v>3310</v>
      </c>
      <c r="F55" s="76">
        <f t="shared" si="5"/>
        <v>0.0019057686638661656</v>
      </c>
      <c r="G55" s="76">
        <f t="shared" si="6"/>
        <v>0.027950310559006212</v>
      </c>
      <c r="H55" s="52">
        <f t="shared" si="7"/>
        <v>90</v>
      </c>
      <c r="I55" s="78">
        <f t="shared" si="4"/>
        <v>0.0014356356675705854</v>
      </c>
      <c r="J55" s="51">
        <f t="shared" si="8"/>
        <v>-6</v>
      </c>
    </row>
    <row r="56" spans="1:10" ht="15">
      <c r="A56" s="87">
        <v>62</v>
      </c>
      <c r="B56" s="3" t="s">
        <v>56</v>
      </c>
      <c r="C56" s="51">
        <v>6432</v>
      </c>
      <c r="D56" s="51">
        <v>6982</v>
      </c>
      <c r="E56" s="51">
        <v>7019</v>
      </c>
      <c r="F56" s="76">
        <f t="shared" si="5"/>
        <v>0.004041265937062422</v>
      </c>
      <c r="G56" s="76">
        <f t="shared" si="6"/>
        <v>0.09126243781094527</v>
      </c>
      <c r="H56" s="52">
        <f t="shared" si="7"/>
        <v>587</v>
      </c>
      <c r="I56" s="78">
        <f t="shared" si="4"/>
        <v>0.009363534854043707</v>
      </c>
      <c r="J56" s="51">
        <f t="shared" si="8"/>
        <v>37</v>
      </c>
    </row>
    <row r="57" spans="1:10" ht="15">
      <c r="A57" s="87">
        <v>63</v>
      </c>
      <c r="B57" s="3" t="s">
        <v>57</v>
      </c>
      <c r="C57" s="51">
        <v>1786</v>
      </c>
      <c r="D57" s="51">
        <v>1838</v>
      </c>
      <c r="E57" s="51">
        <v>1831</v>
      </c>
      <c r="F57" s="76">
        <f t="shared" si="5"/>
        <v>0.001054218254845604</v>
      </c>
      <c r="G57" s="76">
        <f t="shared" si="6"/>
        <v>0.025195968645016796</v>
      </c>
      <c r="H57" s="52">
        <f t="shared" si="7"/>
        <v>45</v>
      </c>
      <c r="I57" s="78">
        <f t="shared" si="4"/>
        <v>0.0007178178337852927</v>
      </c>
      <c r="J57" s="51">
        <f t="shared" si="8"/>
        <v>-7</v>
      </c>
    </row>
    <row r="58" spans="1:10" ht="15">
      <c r="A58" s="87">
        <v>64</v>
      </c>
      <c r="B58" s="3" t="s">
        <v>58</v>
      </c>
      <c r="C58" s="51">
        <v>7738</v>
      </c>
      <c r="D58" s="51">
        <v>7771</v>
      </c>
      <c r="E58" s="51">
        <v>7775</v>
      </c>
      <c r="F58" s="76">
        <f t="shared" si="5"/>
        <v>0.004476541196845751</v>
      </c>
      <c r="G58" s="76">
        <f t="shared" si="6"/>
        <v>0.004781597311966916</v>
      </c>
      <c r="H58" s="52">
        <f t="shared" si="7"/>
        <v>37</v>
      </c>
      <c r="I58" s="78">
        <f t="shared" si="4"/>
        <v>0.0005902057744456851</v>
      </c>
      <c r="J58" s="51">
        <f t="shared" si="8"/>
        <v>4</v>
      </c>
    </row>
    <row r="59" spans="1:10" ht="15">
      <c r="A59" s="87">
        <v>65</v>
      </c>
      <c r="B59" s="3" t="s">
        <v>59</v>
      </c>
      <c r="C59" s="51">
        <v>4367</v>
      </c>
      <c r="D59" s="51">
        <v>4171</v>
      </c>
      <c r="E59" s="51">
        <v>4134</v>
      </c>
      <c r="F59" s="76">
        <f t="shared" si="5"/>
        <v>0.002380195666592969</v>
      </c>
      <c r="G59" s="76">
        <f t="shared" si="6"/>
        <v>-0.05335470574765285</v>
      </c>
      <c r="H59" s="52">
        <f t="shared" si="7"/>
        <v>-233</v>
      </c>
      <c r="I59" s="78">
        <f t="shared" si="4"/>
        <v>-0.003716701228266071</v>
      </c>
      <c r="J59" s="51">
        <f t="shared" si="8"/>
        <v>-37</v>
      </c>
    </row>
    <row r="60" spans="1:10" ht="15">
      <c r="A60" s="87">
        <v>66</v>
      </c>
      <c r="B60" s="3" t="s">
        <v>60</v>
      </c>
      <c r="C60" s="51">
        <v>10766</v>
      </c>
      <c r="D60" s="51">
        <v>10916</v>
      </c>
      <c r="E60" s="51">
        <v>10983</v>
      </c>
      <c r="F60" s="76">
        <f t="shared" si="5"/>
        <v>0.006323582246296706</v>
      </c>
      <c r="G60" s="76">
        <f t="shared" si="6"/>
        <v>0.020156046814044214</v>
      </c>
      <c r="H60" s="52">
        <f t="shared" si="7"/>
        <v>217</v>
      </c>
      <c r="I60" s="78">
        <f t="shared" si="4"/>
        <v>0.0034614771095868558</v>
      </c>
      <c r="J60" s="51">
        <f t="shared" si="8"/>
        <v>67</v>
      </c>
    </row>
    <row r="61" spans="1:10" ht="15">
      <c r="A61" s="87">
        <v>68</v>
      </c>
      <c r="B61" s="3" t="s">
        <v>61</v>
      </c>
      <c r="C61" s="51">
        <v>40872</v>
      </c>
      <c r="D61" s="51">
        <v>46307</v>
      </c>
      <c r="E61" s="51">
        <v>47204</v>
      </c>
      <c r="F61" s="76">
        <f t="shared" si="5"/>
        <v>0.027178218733878694</v>
      </c>
      <c r="G61" s="76">
        <f t="shared" si="6"/>
        <v>0.1549226854570366</v>
      </c>
      <c r="H61" s="52">
        <f t="shared" si="7"/>
        <v>6332</v>
      </c>
      <c r="I61" s="78">
        <f t="shared" si="4"/>
        <v>0.1010049449672994</v>
      </c>
      <c r="J61" s="51">
        <f t="shared" si="8"/>
        <v>897</v>
      </c>
    </row>
    <row r="62" spans="1:10" ht="15">
      <c r="A62" s="87">
        <v>69</v>
      </c>
      <c r="B62" s="3" t="s">
        <v>62</v>
      </c>
      <c r="C62" s="51">
        <v>42954</v>
      </c>
      <c r="D62" s="51">
        <v>45041</v>
      </c>
      <c r="E62" s="51">
        <v>45288</v>
      </c>
      <c r="F62" s="76">
        <f t="shared" si="5"/>
        <v>0.02607506080035375</v>
      </c>
      <c r="G62" s="76">
        <f t="shared" si="6"/>
        <v>0.05433719793267216</v>
      </c>
      <c r="H62" s="52">
        <f t="shared" si="7"/>
        <v>2334</v>
      </c>
      <c r="I62" s="78">
        <f t="shared" si="4"/>
        <v>0.037230818312330514</v>
      </c>
      <c r="J62" s="51">
        <f t="shared" si="8"/>
        <v>247</v>
      </c>
    </row>
    <row r="63" spans="1:10" ht="15">
      <c r="A63" s="87">
        <v>70</v>
      </c>
      <c r="B63" s="3" t="s">
        <v>63</v>
      </c>
      <c r="C63" s="51">
        <v>22441</v>
      </c>
      <c r="D63" s="51">
        <v>21827</v>
      </c>
      <c r="E63" s="51">
        <v>21830</v>
      </c>
      <c r="F63" s="76">
        <f t="shared" si="5"/>
        <v>0.012568861006706464</v>
      </c>
      <c r="G63" s="76">
        <f t="shared" si="6"/>
        <v>-0.027226950670647475</v>
      </c>
      <c r="H63" s="52">
        <f t="shared" si="7"/>
        <v>-611</v>
      </c>
      <c r="I63" s="78">
        <f t="shared" si="4"/>
        <v>-0.00974637103206253</v>
      </c>
      <c r="J63" s="51">
        <f t="shared" si="8"/>
        <v>3</v>
      </c>
    </row>
    <row r="64" spans="1:10" ht="15">
      <c r="A64" s="87">
        <v>71</v>
      </c>
      <c r="B64" s="3" t="s">
        <v>64</v>
      </c>
      <c r="C64" s="51">
        <v>20323</v>
      </c>
      <c r="D64" s="51">
        <v>21684</v>
      </c>
      <c r="E64" s="51">
        <v>21904</v>
      </c>
      <c r="F64" s="76">
        <f t="shared" si="5"/>
        <v>0.012611467315203774</v>
      </c>
      <c r="G64" s="76">
        <f t="shared" si="6"/>
        <v>0.07779363282979875</v>
      </c>
      <c r="H64" s="52">
        <f t="shared" si="7"/>
        <v>1581</v>
      </c>
      <c r="I64" s="78">
        <f t="shared" si="4"/>
        <v>0.02521933322698995</v>
      </c>
      <c r="J64" s="51">
        <f t="shared" si="8"/>
        <v>220</v>
      </c>
    </row>
    <row r="65" spans="1:10" ht="15">
      <c r="A65" s="87">
        <v>72</v>
      </c>
      <c r="B65" s="3" t="s">
        <v>65</v>
      </c>
      <c r="C65" s="51">
        <v>779</v>
      </c>
      <c r="D65" s="51">
        <v>899</v>
      </c>
      <c r="E65" s="51">
        <v>905</v>
      </c>
      <c r="F65" s="76">
        <f t="shared" si="5"/>
        <v>0.000521063637703589</v>
      </c>
      <c r="G65" s="76">
        <f t="shared" si="6"/>
        <v>0.16174582798459564</v>
      </c>
      <c r="H65" s="52">
        <f t="shared" si="7"/>
        <v>126</v>
      </c>
      <c r="I65" s="78">
        <f t="shared" si="4"/>
        <v>0.0020098899345988197</v>
      </c>
      <c r="J65" s="51">
        <f t="shared" si="8"/>
        <v>6</v>
      </c>
    </row>
    <row r="66" spans="1:10" ht="15">
      <c r="A66" s="87">
        <v>73</v>
      </c>
      <c r="B66" s="3" t="s">
        <v>66</v>
      </c>
      <c r="C66" s="51">
        <v>6909</v>
      </c>
      <c r="D66" s="51">
        <v>7124</v>
      </c>
      <c r="E66" s="51">
        <v>7179</v>
      </c>
      <c r="F66" s="76">
        <f aca="true" t="shared" si="9" ref="F66:F90">E66/$E$90</f>
        <v>0.004133387685164714</v>
      </c>
      <c r="G66" s="76">
        <f aca="true" t="shared" si="10" ref="G66:G90">(E66-C66)/C66</f>
        <v>0.03907946157186279</v>
      </c>
      <c r="H66" s="52">
        <f aca="true" t="shared" si="11" ref="H66:H90">E66-C66</f>
        <v>270</v>
      </c>
      <c r="I66" s="78">
        <f t="shared" si="4"/>
        <v>0.004306907002711757</v>
      </c>
      <c r="J66" s="51">
        <f t="shared" si="8"/>
        <v>55</v>
      </c>
    </row>
    <row r="67" spans="1:10" ht="15">
      <c r="A67" s="87">
        <v>74</v>
      </c>
      <c r="B67" s="3" t="s">
        <v>67</v>
      </c>
      <c r="C67" s="51">
        <v>6157</v>
      </c>
      <c r="D67" s="51">
        <v>7116</v>
      </c>
      <c r="E67" s="51">
        <v>7029</v>
      </c>
      <c r="F67" s="76">
        <f t="shared" si="9"/>
        <v>0.004047023546318815</v>
      </c>
      <c r="G67" s="76">
        <f t="shared" si="10"/>
        <v>0.14162741594932596</v>
      </c>
      <c r="H67" s="52">
        <f t="shared" si="11"/>
        <v>872</v>
      </c>
      <c r="I67" s="78">
        <f aca="true" t="shared" si="12" ref="I67:I90">H67/$H$90</f>
        <v>0.013909714468017228</v>
      </c>
      <c r="J67" s="51">
        <f aca="true" t="shared" si="13" ref="J67:J90">E67-D67</f>
        <v>-87</v>
      </c>
    </row>
    <row r="68" spans="1:10" ht="15">
      <c r="A68" s="87">
        <v>75</v>
      </c>
      <c r="B68" s="3" t="s">
        <v>68</v>
      </c>
      <c r="C68" s="51">
        <v>1964</v>
      </c>
      <c r="D68" s="51">
        <v>2098</v>
      </c>
      <c r="E68" s="51">
        <v>2111</v>
      </c>
      <c r="F68" s="76">
        <f t="shared" si="9"/>
        <v>0.001215431314024615</v>
      </c>
      <c r="G68" s="76">
        <f t="shared" si="10"/>
        <v>0.07484725050916496</v>
      </c>
      <c r="H68" s="52">
        <f t="shared" si="11"/>
        <v>147</v>
      </c>
      <c r="I68" s="78">
        <f t="shared" si="12"/>
        <v>0.0023448715903652893</v>
      </c>
      <c r="J68" s="51">
        <f t="shared" si="13"/>
        <v>13</v>
      </c>
    </row>
    <row r="69" spans="1:10" ht="15">
      <c r="A69" s="87">
        <v>77</v>
      </c>
      <c r="B69" s="3" t="s">
        <v>69</v>
      </c>
      <c r="C69" s="51">
        <v>5708</v>
      </c>
      <c r="D69" s="51">
        <v>5801</v>
      </c>
      <c r="E69" s="51">
        <v>5781</v>
      </c>
      <c r="F69" s="76">
        <f t="shared" si="9"/>
        <v>0.0033284739111209376</v>
      </c>
      <c r="G69" s="76">
        <f t="shared" si="10"/>
        <v>0.01278906797477225</v>
      </c>
      <c r="H69" s="52">
        <f t="shared" si="11"/>
        <v>73</v>
      </c>
      <c r="I69" s="78">
        <f t="shared" si="12"/>
        <v>0.0011644600414739193</v>
      </c>
      <c r="J69" s="51">
        <f t="shared" si="13"/>
        <v>-20</v>
      </c>
    </row>
    <row r="70" spans="1:10" ht="15">
      <c r="A70" s="87">
        <v>78</v>
      </c>
      <c r="B70" s="3" t="s">
        <v>70</v>
      </c>
      <c r="C70" s="51">
        <v>821</v>
      </c>
      <c r="D70" s="51">
        <v>1304</v>
      </c>
      <c r="E70" s="51">
        <v>1332</v>
      </c>
      <c r="F70" s="76">
        <f t="shared" si="9"/>
        <v>0.0007669135529515808</v>
      </c>
      <c r="G70" s="76">
        <f t="shared" si="10"/>
        <v>0.6224116930572473</v>
      </c>
      <c r="H70" s="52">
        <f t="shared" si="11"/>
        <v>511</v>
      </c>
      <c r="I70" s="78">
        <f t="shared" si="12"/>
        <v>0.008151220290317436</v>
      </c>
      <c r="J70" s="51">
        <f t="shared" si="13"/>
        <v>28</v>
      </c>
    </row>
    <row r="71" spans="1:10" ht="15">
      <c r="A71" s="87">
        <v>79</v>
      </c>
      <c r="B71" s="3" t="s">
        <v>71</v>
      </c>
      <c r="C71" s="51">
        <v>7598</v>
      </c>
      <c r="D71" s="51">
        <v>8077</v>
      </c>
      <c r="E71" s="51">
        <v>8050</v>
      </c>
      <c r="F71" s="76">
        <f t="shared" si="9"/>
        <v>0.004634875451396566</v>
      </c>
      <c r="G71" s="76">
        <f t="shared" si="10"/>
        <v>0.059489339299815744</v>
      </c>
      <c r="H71" s="52">
        <f t="shared" si="11"/>
        <v>452</v>
      </c>
      <c r="I71" s="78">
        <f t="shared" si="12"/>
        <v>0.007210081352687829</v>
      </c>
      <c r="J71" s="51">
        <f t="shared" si="13"/>
        <v>-27</v>
      </c>
    </row>
    <row r="72" spans="1:10" ht="15">
      <c r="A72" s="87">
        <v>80</v>
      </c>
      <c r="B72" s="3" t="s">
        <v>72</v>
      </c>
      <c r="C72" s="51">
        <v>19419</v>
      </c>
      <c r="D72" s="51">
        <v>20064</v>
      </c>
      <c r="E72" s="51">
        <v>20004</v>
      </c>
      <c r="F72" s="76">
        <f t="shared" si="9"/>
        <v>0.011517521556489056</v>
      </c>
      <c r="G72" s="76">
        <f t="shared" si="10"/>
        <v>0.030125135176888616</v>
      </c>
      <c r="H72" s="52">
        <f t="shared" si="11"/>
        <v>585</v>
      </c>
      <c r="I72" s="78">
        <f t="shared" si="12"/>
        <v>0.009331631839208805</v>
      </c>
      <c r="J72" s="51">
        <f t="shared" si="13"/>
        <v>-60</v>
      </c>
    </row>
    <row r="73" spans="1:10" ht="15">
      <c r="A73" s="87">
        <v>81</v>
      </c>
      <c r="B73" s="3" t="s">
        <v>73</v>
      </c>
      <c r="C73" s="51">
        <v>54664</v>
      </c>
      <c r="D73" s="51">
        <v>55007</v>
      </c>
      <c r="E73" s="51">
        <v>55817</v>
      </c>
      <c r="F73" s="76">
        <f t="shared" si="9"/>
        <v>0.0321372475864102</v>
      </c>
      <c r="G73" s="76">
        <f t="shared" si="10"/>
        <v>0.021092492316698377</v>
      </c>
      <c r="H73" s="52">
        <f t="shared" si="11"/>
        <v>1153</v>
      </c>
      <c r="I73" s="78">
        <f t="shared" si="12"/>
        <v>0.018392088052320944</v>
      </c>
      <c r="J73" s="51">
        <f t="shared" si="13"/>
        <v>810</v>
      </c>
    </row>
    <row r="74" spans="1:10" ht="15">
      <c r="A74" s="87">
        <v>82</v>
      </c>
      <c r="B74" s="3" t="s">
        <v>74</v>
      </c>
      <c r="C74" s="51">
        <v>50675</v>
      </c>
      <c r="D74" s="51">
        <v>51859</v>
      </c>
      <c r="E74" s="51">
        <v>51957</v>
      </c>
      <c r="F74" s="76">
        <f t="shared" si="9"/>
        <v>0.029914810413442405</v>
      </c>
      <c r="G74" s="76">
        <f t="shared" si="10"/>
        <v>0.025298470646275283</v>
      </c>
      <c r="H74" s="52">
        <f t="shared" si="11"/>
        <v>1282</v>
      </c>
      <c r="I74" s="78">
        <f t="shared" si="12"/>
        <v>0.020449832509172115</v>
      </c>
      <c r="J74" s="51">
        <f t="shared" si="13"/>
        <v>98</v>
      </c>
    </row>
    <row r="75" spans="1:10" ht="15">
      <c r="A75" s="87">
        <v>84</v>
      </c>
      <c r="B75" s="3" t="s">
        <v>75</v>
      </c>
      <c r="C75" s="51">
        <v>721</v>
      </c>
      <c r="D75" s="51">
        <v>1444</v>
      </c>
      <c r="E75" s="51">
        <v>1492</v>
      </c>
      <c r="F75" s="76">
        <f t="shared" si="9"/>
        <v>0.0008590353010538728</v>
      </c>
      <c r="G75" s="76">
        <f t="shared" si="10"/>
        <v>1.0693481276005548</v>
      </c>
      <c r="H75" s="52">
        <f t="shared" si="11"/>
        <v>771</v>
      </c>
      <c r="I75" s="78">
        <f t="shared" si="12"/>
        <v>0.012298612218854681</v>
      </c>
      <c r="J75" s="51">
        <f t="shared" si="13"/>
        <v>48</v>
      </c>
    </row>
    <row r="76" spans="1:10" ht="15">
      <c r="A76" s="87">
        <v>85</v>
      </c>
      <c r="B76" s="3" t="s">
        <v>76</v>
      </c>
      <c r="C76" s="51">
        <v>29563</v>
      </c>
      <c r="D76" s="51">
        <v>30866</v>
      </c>
      <c r="E76" s="51">
        <v>31421</v>
      </c>
      <c r="F76" s="76">
        <f t="shared" si="9"/>
        <v>0.018090984044513227</v>
      </c>
      <c r="G76" s="76">
        <f t="shared" si="10"/>
        <v>0.06284883130940704</v>
      </c>
      <c r="H76" s="52">
        <f t="shared" si="11"/>
        <v>1858</v>
      </c>
      <c r="I76" s="78">
        <f t="shared" si="12"/>
        <v>0.029637900781623865</v>
      </c>
      <c r="J76" s="51">
        <f t="shared" si="13"/>
        <v>555</v>
      </c>
    </row>
    <row r="77" spans="1:10" ht="15">
      <c r="A77" s="87">
        <v>86</v>
      </c>
      <c r="B77" s="3" t="s">
        <v>77</v>
      </c>
      <c r="C77" s="51">
        <v>20800</v>
      </c>
      <c r="D77" s="51">
        <v>22013</v>
      </c>
      <c r="E77" s="51">
        <v>22241</v>
      </c>
      <c r="F77" s="76">
        <f t="shared" si="9"/>
        <v>0.012805498747144225</v>
      </c>
      <c r="G77" s="76">
        <f t="shared" si="10"/>
        <v>0.06927884615384615</v>
      </c>
      <c r="H77" s="52">
        <f t="shared" si="11"/>
        <v>1441</v>
      </c>
      <c r="I77" s="78">
        <f t="shared" si="12"/>
        <v>0.022986122188546818</v>
      </c>
      <c r="J77" s="51">
        <f t="shared" si="13"/>
        <v>228</v>
      </c>
    </row>
    <row r="78" spans="1:10" ht="15">
      <c r="A78" s="87">
        <v>87</v>
      </c>
      <c r="B78" s="3" t="s">
        <v>78</v>
      </c>
      <c r="C78" s="51">
        <v>1586</v>
      </c>
      <c r="D78" s="51">
        <v>1570</v>
      </c>
      <c r="E78" s="51">
        <v>1564</v>
      </c>
      <c r="F78" s="76">
        <f t="shared" si="9"/>
        <v>0.0009004900876999042</v>
      </c>
      <c r="G78" s="76">
        <f t="shared" si="10"/>
        <v>-0.013871374527112233</v>
      </c>
      <c r="H78" s="52">
        <f t="shared" si="11"/>
        <v>-22</v>
      </c>
      <c r="I78" s="78">
        <f t="shared" si="12"/>
        <v>-0.0003509331631839209</v>
      </c>
      <c r="J78" s="51">
        <f t="shared" si="13"/>
        <v>-6</v>
      </c>
    </row>
    <row r="79" spans="1:10" ht="15">
      <c r="A79" s="87">
        <v>88</v>
      </c>
      <c r="B79" s="3" t="s">
        <v>79</v>
      </c>
      <c r="C79" s="51">
        <v>4020</v>
      </c>
      <c r="D79" s="51">
        <v>4233</v>
      </c>
      <c r="E79" s="51">
        <v>4288</v>
      </c>
      <c r="F79" s="76">
        <f t="shared" si="9"/>
        <v>0.002468862849141425</v>
      </c>
      <c r="G79" s="76">
        <f t="shared" si="10"/>
        <v>0.06666666666666667</v>
      </c>
      <c r="H79" s="52">
        <f t="shared" si="11"/>
        <v>268</v>
      </c>
      <c r="I79" s="78">
        <f t="shared" si="12"/>
        <v>0.004275003987876854</v>
      </c>
      <c r="J79" s="51">
        <f t="shared" si="13"/>
        <v>55</v>
      </c>
    </row>
    <row r="80" spans="1:10" ht="15">
      <c r="A80" s="87">
        <v>90</v>
      </c>
      <c r="B80" s="3" t="s">
        <v>80</v>
      </c>
      <c r="C80" s="51">
        <v>1362</v>
      </c>
      <c r="D80" s="51">
        <v>1455</v>
      </c>
      <c r="E80" s="51">
        <v>1439</v>
      </c>
      <c r="F80" s="76">
        <f t="shared" si="9"/>
        <v>0.0008285199719949886</v>
      </c>
      <c r="G80" s="76">
        <f t="shared" si="10"/>
        <v>0.0565345080763583</v>
      </c>
      <c r="H80" s="52">
        <f t="shared" si="11"/>
        <v>77</v>
      </c>
      <c r="I80" s="78">
        <f t="shared" si="12"/>
        <v>0.001228266071143723</v>
      </c>
      <c r="J80" s="51">
        <f t="shared" si="13"/>
        <v>-16</v>
      </c>
    </row>
    <row r="81" spans="1:10" ht="15">
      <c r="A81" s="87">
        <v>91</v>
      </c>
      <c r="B81" s="3" t="s">
        <v>81</v>
      </c>
      <c r="C81" s="51">
        <v>331</v>
      </c>
      <c r="D81" s="51">
        <v>379</v>
      </c>
      <c r="E81" s="51">
        <v>379</v>
      </c>
      <c r="F81" s="76">
        <f t="shared" si="9"/>
        <v>0.00021821339081730414</v>
      </c>
      <c r="G81" s="76">
        <f t="shared" si="10"/>
        <v>0.14501510574018128</v>
      </c>
      <c r="H81" s="52">
        <f t="shared" si="11"/>
        <v>48</v>
      </c>
      <c r="I81" s="78">
        <f t="shared" si="12"/>
        <v>0.0007656723560376456</v>
      </c>
      <c r="J81" s="51">
        <f t="shared" si="13"/>
        <v>0</v>
      </c>
    </row>
    <row r="82" spans="1:10" ht="15">
      <c r="A82" s="87">
        <v>92</v>
      </c>
      <c r="B82" s="3" t="s">
        <v>82</v>
      </c>
      <c r="C82" s="51">
        <v>4242</v>
      </c>
      <c r="D82" s="51">
        <v>4065</v>
      </c>
      <c r="E82" s="51">
        <v>4038</v>
      </c>
      <c r="F82" s="76">
        <f t="shared" si="9"/>
        <v>0.0023249226177315943</v>
      </c>
      <c r="G82" s="76">
        <f t="shared" si="10"/>
        <v>-0.04809052333804809</v>
      </c>
      <c r="H82" s="52">
        <f t="shared" si="11"/>
        <v>-204</v>
      </c>
      <c r="I82" s="78">
        <f t="shared" si="12"/>
        <v>-0.0032541075131599937</v>
      </c>
      <c r="J82" s="51">
        <f t="shared" si="13"/>
        <v>-27</v>
      </c>
    </row>
    <row r="83" spans="1:10" ht="15">
      <c r="A83" s="87">
        <v>93</v>
      </c>
      <c r="B83" s="3" t="s">
        <v>83</v>
      </c>
      <c r="C83" s="51">
        <v>6516</v>
      </c>
      <c r="D83" s="51">
        <v>7194</v>
      </c>
      <c r="E83" s="51">
        <v>7085</v>
      </c>
      <c r="F83" s="76">
        <f t="shared" si="9"/>
        <v>0.004079266158154617</v>
      </c>
      <c r="G83" s="76">
        <f t="shared" si="10"/>
        <v>0.08732351135666053</v>
      </c>
      <c r="H83" s="52">
        <f t="shared" si="11"/>
        <v>569</v>
      </c>
      <c r="I83" s="78">
        <f t="shared" si="12"/>
        <v>0.00907640772052959</v>
      </c>
      <c r="J83" s="51">
        <f t="shared" si="13"/>
        <v>-109</v>
      </c>
    </row>
    <row r="84" spans="1:10" ht="15">
      <c r="A84" s="87">
        <v>94</v>
      </c>
      <c r="B84" s="3" t="s">
        <v>84</v>
      </c>
      <c r="C84" s="51">
        <v>9696</v>
      </c>
      <c r="D84" s="51">
        <v>10246</v>
      </c>
      <c r="E84" s="51">
        <v>10342</v>
      </c>
      <c r="F84" s="76">
        <f t="shared" si="9"/>
        <v>0.005954519492961899</v>
      </c>
      <c r="G84" s="76">
        <f t="shared" si="10"/>
        <v>0.06662541254125412</v>
      </c>
      <c r="H84" s="52">
        <f t="shared" si="11"/>
        <v>646</v>
      </c>
      <c r="I84" s="78">
        <f t="shared" si="12"/>
        <v>0.010304673791673312</v>
      </c>
      <c r="J84" s="51">
        <f t="shared" si="13"/>
        <v>96</v>
      </c>
    </row>
    <row r="85" spans="1:10" ht="15">
      <c r="A85" s="87">
        <v>95</v>
      </c>
      <c r="B85" s="3" t="s">
        <v>85</v>
      </c>
      <c r="C85" s="51">
        <v>11711</v>
      </c>
      <c r="D85" s="51">
        <v>11636</v>
      </c>
      <c r="E85" s="51">
        <v>11647</v>
      </c>
      <c r="F85" s="76">
        <f t="shared" si="9"/>
        <v>0.0067058875009212175</v>
      </c>
      <c r="G85" s="76">
        <f t="shared" si="10"/>
        <v>-0.005464947485270258</v>
      </c>
      <c r="H85" s="52">
        <f t="shared" si="11"/>
        <v>-64</v>
      </c>
      <c r="I85" s="78">
        <f t="shared" si="12"/>
        <v>-0.0010208964747168607</v>
      </c>
      <c r="J85" s="51">
        <f t="shared" si="13"/>
        <v>11</v>
      </c>
    </row>
    <row r="86" spans="1:10" ht="15">
      <c r="A86" s="87">
        <v>96</v>
      </c>
      <c r="B86" s="3" t="s">
        <v>86</v>
      </c>
      <c r="C86" s="51">
        <v>27645</v>
      </c>
      <c r="D86" s="51">
        <v>28769</v>
      </c>
      <c r="E86" s="51">
        <v>28532</v>
      </c>
      <c r="F86" s="76">
        <f t="shared" si="9"/>
        <v>0.01642761073034122</v>
      </c>
      <c r="G86" s="76">
        <f t="shared" si="10"/>
        <v>0.03208536805932357</v>
      </c>
      <c r="H86" s="52">
        <f t="shared" si="11"/>
        <v>887</v>
      </c>
      <c r="I86" s="78">
        <f t="shared" si="12"/>
        <v>0.014148987079278991</v>
      </c>
      <c r="J86" s="51">
        <f t="shared" si="13"/>
        <v>-237</v>
      </c>
    </row>
    <row r="87" spans="1:10" ht="15">
      <c r="A87" s="87">
        <v>97</v>
      </c>
      <c r="B87" s="3" t="s">
        <v>87</v>
      </c>
      <c r="C87" s="51">
        <v>30911</v>
      </c>
      <c r="D87" s="51">
        <v>28185</v>
      </c>
      <c r="E87" s="51">
        <v>27485</v>
      </c>
      <c r="F87" s="76">
        <f t="shared" si="9"/>
        <v>0.015824789041196847</v>
      </c>
      <c r="G87" s="76">
        <f t="shared" si="10"/>
        <v>-0.11083433082074343</v>
      </c>
      <c r="H87" s="52">
        <f t="shared" si="11"/>
        <v>-3426</v>
      </c>
      <c r="I87" s="78">
        <f t="shared" si="12"/>
        <v>-0.05464986441218695</v>
      </c>
      <c r="J87" s="51">
        <f t="shared" si="13"/>
        <v>-700</v>
      </c>
    </row>
    <row r="88" spans="1:10" ht="15">
      <c r="A88" s="87">
        <v>98</v>
      </c>
      <c r="B88" s="3" t="s">
        <v>88</v>
      </c>
      <c r="C88" s="51">
        <v>571</v>
      </c>
      <c r="D88" s="51">
        <v>535</v>
      </c>
      <c r="E88" s="51">
        <v>536</v>
      </c>
      <c r="F88" s="76">
        <f t="shared" si="9"/>
        <v>0.00030860785614267815</v>
      </c>
      <c r="G88" s="76">
        <f t="shared" si="10"/>
        <v>-0.06129597197898424</v>
      </c>
      <c r="H88" s="52">
        <f t="shared" si="11"/>
        <v>-35</v>
      </c>
      <c r="I88" s="78">
        <f t="shared" si="12"/>
        <v>-0.0005583027596107832</v>
      </c>
      <c r="J88" s="51">
        <f t="shared" si="13"/>
        <v>1</v>
      </c>
    </row>
    <row r="89" spans="1:10" ht="15" thickBot="1">
      <c r="A89" s="90">
        <v>99</v>
      </c>
      <c r="B89" s="3" t="s">
        <v>89</v>
      </c>
      <c r="C89" s="51">
        <v>484</v>
      </c>
      <c r="D89" s="51">
        <v>492</v>
      </c>
      <c r="E89" s="51">
        <v>497</v>
      </c>
      <c r="F89" s="76">
        <f t="shared" si="9"/>
        <v>0.0002861531800427445</v>
      </c>
      <c r="G89" s="76">
        <f t="shared" si="10"/>
        <v>0.026859504132231406</v>
      </c>
      <c r="H89" s="52">
        <f t="shared" si="11"/>
        <v>13</v>
      </c>
      <c r="I89" s="78">
        <f t="shared" si="12"/>
        <v>0.00020736959642686235</v>
      </c>
      <c r="J89" s="51">
        <f t="shared" si="13"/>
        <v>5</v>
      </c>
    </row>
    <row r="90" spans="1:10" s="12" customFormat="1" ht="15" thickBot="1">
      <c r="A90" s="155" t="s">
        <v>90</v>
      </c>
      <c r="B90" s="154"/>
      <c r="C90" s="80">
        <v>1674142</v>
      </c>
      <c r="D90" s="80">
        <v>1733543</v>
      </c>
      <c r="E90" s="80">
        <v>1736832</v>
      </c>
      <c r="F90" s="81">
        <f t="shared" si="9"/>
        <v>1</v>
      </c>
      <c r="G90" s="81">
        <f t="shared" si="10"/>
        <v>0.03744604699004027</v>
      </c>
      <c r="H90" s="79">
        <f t="shared" si="11"/>
        <v>62690</v>
      </c>
      <c r="I90" s="82">
        <f t="shared" si="12"/>
        <v>1</v>
      </c>
      <c r="J90" s="80">
        <f t="shared" si="13"/>
        <v>3289</v>
      </c>
    </row>
    <row r="91" spans="3:5" ht="15">
      <c r="C91" s="9"/>
      <c r="D91" s="9"/>
      <c r="E91" s="9"/>
    </row>
    <row r="92" spans="4:5" ht="15">
      <c r="D92" s="9"/>
      <c r="E92" s="9"/>
    </row>
    <row r="93" spans="4:5" ht="15">
      <c r="D93" s="9"/>
      <c r="E93" s="9"/>
    </row>
    <row r="94" spans="4:5" ht="15">
      <c r="D94" s="9"/>
      <c r="E94" s="9"/>
    </row>
    <row r="95" spans="4:5" ht="15">
      <c r="D95" s="9"/>
      <c r="E95" s="9"/>
    </row>
  </sheetData>
  <mergeCells count="1">
    <mergeCell ref="A90:B90"/>
  </mergeCells>
  <printOptions/>
  <pageMargins left="0.7" right="0.7" top="0.75" bottom="0.75" header="0.3" footer="0.3"/>
  <pageSetup horizontalDpi="600" verticalDpi="600" orientation="portrait" paperSize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K84"/>
  <sheetViews>
    <sheetView workbookViewId="0" topLeftCell="A1">
      <pane ySplit="1" topLeftCell="A77" activePane="bottomLeft" state="frozen"/>
      <selection pane="topLeft" activeCell="W1" sqref="W1"/>
      <selection pane="bottomLeft" activeCell="C85" sqref="C85"/>
    </sheetView>
  </sheetViews>
  <sheetFormatPr defaultColWidth="9.140625" defaultRowHeight="15"/>
  <cols>
    <col min="1" max="1" width="11.8515625" style="8" customWidth="1"/>
    <col min="2" max="2" width="16.421875" style="8" bestFit="1" customWidth="1"/>
    <col min="3" max="3" width="12.00390625" style="8" customWidth="1"/>
    <col min="4" max="4" width="12.00390625" style="8" bestFit="1" customWidth="1"/>
    <col min="5" max="5" width="12.00390625" style="8" customWidth="1"/>
    <col min="6" max="6" width="18.140625" style="8" customWidth="1"/>
    <col min="7" max="7" width="30.421875" style="8" customWidth="1"/>
    <col min="8" max="8" width="27.421875" style="8" customWidth="1"/>
    <col min="9" max="9" width="22.28125" style="8" customWidth="1"/>
    <col min="10" max="10" width="29.7109375" style="8" customWidth="1"/>
    <col min="11" max="16384" width="9.140625" style="8" customWidth="1"/>
  </cols>
  <sheetData>
    <row r="1" spans="1:10" ht="29.5" thickBot="1">
      <c r="A1" s="33" t="s">
        <v>92</v>
      </c>
      <c r="B1" s="33" t="s">
        <v>175</v>
      </c>
      <c r="C1" s="33">
        <v>41944</v>
      </c>
      <c r="D1" s="33">
        <v>42278</v>
      </c>
      <c r="E1" s="33">
        <v>42309</v>
      </c>
      <c r="F1" s="1" t="s">
        <v>286</v>
      </c>
      <c r="G1" s="1" t="s">
        <v>288</v>
      </c>
      <c r="H1" s="1" t="s">
        <v>295</v>
      </c>
      <c r="I1" s="1" t="s">
        <v>296</v>
      </c>
      <c r="J1" s="31" t="s">
        <v>297</v>
      </c>
    </row>
    <row r="2" spans="1:11" ht="15">
      <c r="A2" s="92">
        <v>1</v>
      </c>
      <c r="B2" s="93" t="s">
        <v>93</v>
      </c>
      <c r="C2" s="74">
        <v>285191</v>
      </c>
      <c r="D2" s="74">
        <v>296028</v>
      </c>
      <c r="E2" s="74">
        <v>300870</v>
      </c>
      <c r="F2" s="75">
        <f aca="true" t="shared" si="0" ref="F2:F65">E2/$E$83</f>
        <v>0.02142946428476038</v>
      </c>
      <c r="G2" s="75">
        <f aca="true" t="shared" si="1" ref="G2:G65">(E2-C2)/C2</f>
        <v>0.0549771907248125</v>
      </c>
      <c r="H2" s="73">
        <f aca="true" t="shared" si="2" ref="H2:H65">E2-C2</f>
        <v>15679</v>
      </c>
      <c r="I2" s="77">
        <f>H2/$H$83</f>
        <v>0.019534165166418527</v>
      </c>
      <c r="J2" s="74">
        <v>4</v>
      </c>
      <c r="K2" s="11"/>
    </row>
    <row r="3" spans="1:11" ht="15">
      <c r="A3" s="94">
        <v>2</v>
      </c>
      <c r="B3" s="95" t="s">
        <v>94</v>
      </c>
      <c r="C3" s="51">
        <v>43449</v>
      </c>
      <c r="D3" s="51">
        <v>46559</v>
      </c>
      <c r="E3" s="51">
        <v>48328</v>
      </c>
      <c r="F3" s="76">
        <f t="shared" si="0"/>
        <v>0.0034421615646422032</v>
      </c>
      <c r="G3" s="76">
        <f t="shared" si="1"/>
        <v>0.11229257290156275</v>
      </c>
      <c r="H3" s="52">
        <f t="shared" si="2"/>
        <v>4879</v>
      </c>
      <c r="I3" s="78">
        <f aca="true" t="shared" si="3" ref="I3:I66">H3/$H$83</f>
        <v>0.006078652455319599</v>
      </c>
      <c r="J3" s="51">
        <f aca="true" t="shared" si="4" ref="J3:J65">E3-D3</f>
        <v>1769</v>
      </c>
      <c r="K3" s="11"/>
    </row>
    <row r="4" spans="1:11" ht="15">
      <c r="A4" s="94">
        <v>3</v>
      </c>
      <c r="B4" s="95" t="s">
        <v>95</v>
      </c>
      <c r="C4" s="51">
        <v>83324</v>
      </c>
      <c r="D4" s="51">
        <v>89682</v>
      </c>
      <c r="E4" s="51">
        <v>90285</v>
      </c>
      <c r="F4" s="76">
        <f t="shared" si="0"/>
        <v>0.0064305486853112334</v>
      </c>
      <c r="G4" s="76">
        <f t="shared" si="1"/>
        <v>0.08354135663194277</v>
      </c>
      <c r="H4" s="52">
        <f t="shared" si="2"/>
        <v>6961</v>
      </c>
      <c r="I4" s="78">
        <f t="shared" si="3"/>
        <v>0.008672576294625893</v>
      </c>
      <c r="J4" s="51">
        <f t="shared" si="4"/>
        <v>603</v>
      </c>
      <c r="K4" s="11"/>
    </row>
    <row r="5" spans="1:11" ht="15">
      <c r="A5" s="94">
        <v>4</v>
      </c>
      <c r="B5" s="95" t="s">
        <v>96</v>
      </c>
      <c r="C5" s="51">
        <v>21037</v>
      </c>
      <c r="D5" s="51">
        <v>22648</v>
      </c>
      <c r="E5" s="51">
        <v>24112</v>
      </c>
      <c r="F5" s="76">
        <f t="shared" si="0"/>
        <v>0.001717377082574342</v>
      </c>
      <c r="G5" s="76">
        <f t="shared" si="1"/>
        <v>0.1461710319912535</v>
      </c>
      <c r="H5" s="52">
        <f t="shared" si="2"/>
        <v>3075</v>
      </c>
      <c r="I5" s="78">
        <f t="shared" si="3"/>
        <v>0.003831083480243445</v>
      </c>
      <c r="J5" s="51">
        <f t="shared" si="4"/>
        <v>1464</v>
      </c>
      <c r="K5" s="11"/>
    </row>
    <row r="6" spans="1:11" ht="15">
      <c r="A6" s="94">
        <v>5</v>
      </c>
      <c r="B6" s="95" t="s">
        <v>97</v>
      </c>
      <c r="C6" s="51">
        <v>38107</v>
      </c>
      <c r="D6" s="51">
        <v>39785</v>
      </c>
      <c r="E6" s="51">
        <v>41031</v>
      </c>
      <c r="F6" s="76">
        <f t="shared" si="0"/>
        <v>0.002922432775178659</v>
      </c>
      <c r="G6" s="76">
        <f t="shared" si="1"/>
        <v>0.07673130920828194</v>
      </c>
      <c r="H6" s="52">
        <f t="shared" si="2"/>
        <v>2924</v>
      </c>
      <c r="I6" s="78">
        <f t="shared" si="3"/>
        <v>0.0036429554784493767</v>
      </c>
      <c r="J6" s="51">
        <f t="shared" si="4"/>
        <v>1246</v>
      </c>
      <c r="K6" s="11"/>
    </row>
    <row r="7" spans="1:11" ht="15">
      <c r="A7" s="94">
        <v>6</v>
      </c>
      <c r="B7" s="95" t="s">
        <v>98</v>
      </c>
      <c r="C7" s="51">
        <v>1114833</v>
      </c>
      <c r="D7" s="51">
        <v>1219497</v>
      </c>
      <c r="E7" s="51">
        <v>1225128</v>
      </c>
      <c r="F7" s="76">
        <f t="shared" si="0"/>
        <v>0.08725973583361556</v>
      </c>
      <c r="G7" s="76">
        <f t="shared" si="1"/>
        <v>0.0989341004437436</v>
      </c>
      <c r="H7" s="52">
        <f t="shared" si="2"/>
        <v>110295</v>
      </c>
      <c r="I7" s="78">
        <f t="shared" si="3"/>
        <v>0.13741442356209782</v>
      </c>
      <c r="J7" s="51">
        <f t="shared" si="4"/>
        <v>5631</v>
      </c>
      <c r="K7" s="11"/>
    </row>
    <row r="8" spans="1:11" ht="15">
      <c r="A8" s="94">
        <v>7</v>
      </c>
      <c r="B8" s="95" t="s">
        <v>99</v>
      </c>
      <c r="C8" s="51">
        <v>484581</v>
      </c>
      <c r="D8" s="51">
        <v>551745</v>
      </c>
      <c r="E8" s="51">
        <v>500647</v>
      </c>
      <c r="F8" s="76">
        <f t="shared" si="0"/>
        <v>0.035658580136844586</v>
      </c>
      <c r="G8" s="76">
        <f t="shared" si="1"/>
        <v>0.033154415876809035</v>
      </c>
      <c r="H8" s="52">
        <f t="shared" si="2"/>
        <v>16066</v>
      </c>
      <c r="I8" s="78">
        <f t="shared" si="3"/>
        <v>0.02001632103856624</v>
      </c>
      <c r="J8" s="51">
        <f t="shared" si="4"/>
        <v>-51098</v>
      </c>
      <c r="K8" s="11"/>
    </row>
    <row r="9" spans="1:11" ht="15">
      <c r="A9" s="94">
        <v>8</v>
      </c>
      <c r="B9" s="95" t="s">
        <v>100</v>
      </c>
      <c r="C9" s="51">
        <v>22645</v>
      </c>
      <c r="D9" s="51">
        <v>24055</v>
      </c>
      <c r="E9" s="51">
        <v>24695</v>
      </c>
      <c r="F9" s="76">
        <f t="shared" si="0"/>
        <v>0.0017589012547351267</v>
      </c>
      <c r="G9" s="76">
        <f t="shared" si="1"/>
        <v>0.090527710311327</v>
      </c>
      <c r="H9" s="52">
        <f t="shared" si="2"/>
        <v>2050</v>
      </c>
      <c r="I9" s="78">
        <f t="shared" si="3"/>
        <v>0.00255405565349563</v>
      </c>
      <c r="J9" s="51">
        <f t="shared" si="4"/>
        <v>640</v>
      </c>
      <c r="K9" s="11"/>
    </row>
    <row r="10" spans="1:11" ht="15">
      <c r="A10" s="94">
        <v>9</v>
      </c>
      <c r="B10" s="95" t="s">
        <v>101</v>
      </c>
      <c r="C10" s="51">
        <v>138810</v>
      </c>
      <c r="D10" s="51">
        <v>154662</v>
      </c>
      <c r="E10" s="51">
        <v>152374</v>
      </c>
      <c r="F10" s="76">
        <f t="shared" si="0"/>
        <v>0.010852837407937242</v>
      </c>
      <c r="G10" s="76">
        <f t="shared" si="1"/>
        <v>0.09771630286002449</v>
      </c>
      <c r="H10" s="52">
        <f t="shared" si="2"/>
        <v>13564</v>
      </c>
      <c r="I10" s="78">
        <f t="shared" si="3"/>
        <v>0.01689912726049499</v>
      </c>
      <c r="J10" s="51">
        <f t="shared" si="4"/>
        <v>-2288</v>
      </c>
      <c r="K10" s="11"/>
    </row>
    <row r="11" spans="1:11" ht="15">
      <c r="A11" s="94">
        <v>10</v>
      </c>
      <c r="B11" s="95" t="s">
        <v>102</v>
      </c>
      <c r="C11" s="51">
        <v>153787</v>
      </c>
      <c r="D11" s="51">
        <v>164890</v>
      </c>
      <c r="E11" s="51">
        <v>165017</v>
      </c>
      <c r="F11" s="76">
        <f t="shared" si="0"/>
        <v>0.011753335021365718</v>
      </c>
      <c r="G11" s="76">
        <f t="shared" si="1"/>
        <v>0.07302307737325002</v>
      </c>
      <c r="H11" s="52">
        <f t="shared" si="2"/>
        <v>11230</v>
      </c>
      <c r="I11" s="78">
        <f t="shared" si="3"/>
        <v>0.01399124145792972</v>
      </c>
      <c r="J11" s="51">
        <f t="shared" si="4"/>
        <v>127</v>
      </c>
      <c r="K11" s="11"/>
    </row>
    <row r="12" spans="1:11" ht="15">
      <c r="A12" s="94">
        <v>11</v>
      </c>
      <c r="B12" s="95" t="s">
        <v>103</v>
      </c>
      <c r="C12" s="51">
        <v>41898</v>
      </c>
      <c r="D12" s="51">
        <v>42031</v>
      </c>
      <c r="E12" s="51">
        <v>42347</v>
      </c>
      <c r="F12" s="76">
        <f t="shared" si="0"/>
        <v>0.003016164868769727</v>
      </c>
      <c r="G12" s="76">
        <f t="shared" si="1"/>
        <v>0.01071650198100148</v>
      </c>
      <c r="H12" s="52">
        <f t="shared" si="2"/>
        <v>449</v>
      </c>
      <c r="I12" s="78">
        <f t="shared" si="3"/>
        <v>0.0005594004821558721</v>
      </c>
      <c r="J12" s="51">
        <f t="shared" si="4"/>
        <v>316</v>
      </c>
      <c r="K12" s="11"/>
    </row>
    <row r="13" spans="1:11" ht="15">
      <c r="A13" s="94">
        <v>12</v>
      </c>
      <c r="B13" s="95" t="s">
        <v>104</v>
      </c>
      <c r="C13" s="51">
        <v>21871</v>
      </c>
      <c r="D13" s="51">
        <v>23917</v>
      </c>
      <c r="E13" s="51">
        <v>23957</v>
      </c>
      <c r="F13" s="76">
        <f t="shared" si="0"/>
        <v>0.0017063372083291934</v>
      </c>
      <c r="G13" s="76">
        <f t="shared" si="1"/>
        <v>0.09537744044625303</v>
      </c>
      <c r="H13" s="52">
        <f t="shared" si="2"/>
        <v>2086</v>
      </c>
      <c r="I13" s="78">
        <f t="shared" si="3"/>
        <v>0.0025989073625326264</v>
      </c>
      <c r="J13" s="51">
        <f t="shared" si="4"/>
        <v>40</v>
      </c>
      <c r="K13" s="11"/>
    </row>
    <row r="14" spans="1:11" ht="15">
      <c r="A14" s="94">
        <v>13</v>
      </c>
      <c r="B14" s="95" t="s">
        <v>105</v>
      </c>
      <c r="C14" s="51">
        <v>21001</v>
      </c>
      <c r="D14" s="51">
        <v>23011</v>
      </c>
      <c r="E14" s="51">
        <v>23819</v>
      </c>
      <c r="F14" s="76">
        <f t="shared" si="0"/>
        <v>0.0016965081590012547</v>
      </c>
      <c r="G14" s="76">
        <f t="shared" si="1"/>
        <v>0.13418408647207275</v>
      </c>
      <c r="H14" s="52">
        <f t="shared" si="2"/>
        <v>2818</v>
      </c>
      <c r="I14" s="78">
        <f t="shared" si="3"/>
        <v>0.0035108921129515538</v>
      </c>
      <c r="J14" s="51">
        <f t="shared" si="4"/>
        <v>808</v>
      </c>
      <c r="K14" s="11"/>
    </row>
    <row r="15" spans="1:11" ht="15">
      <c r="A15" s="94">
        <v>14</v>
      </c>
      <c r="B15" s="95" t="s">
        <v>106</v>
      </c>
      <c r="C15" s="51">
        <v>55961</v>
      </c>
      <c r="D15" s="51">
        <v>57915</v>
      </c>
      <c r="E15" s="51">
        <v>58970</v>
      </c>
      <c r="F15" s="76">
        <f t="shared" si="0"/>
        <v>0.0042001379628155665</v>
      </c>
      <c r="G15" s="76">
        <f t="shared" si="1"/>
        <v>0.053769589535569415</v>
      </c>
      <c r="H15" s="52">
        <f t="shared" si="2"/>
        <v>3009</v>
      </c>
      <c r="I15" s="78">
        <f t="shared" si="3"/>
        <v>0.0037488553470089517</v>
      </c>
      <c r="J15" s="51">
        <f t="shared" si="4"/>
        <v>1055</v>
      </c>
      <c r="K15" s="11"/>
    </row>
    <row r="16" spans="1:11" ht="15">
      <c r="A16" s="94">
        <v>15</v>
      </c>
      <c r="B16" s="95" t="s">
        <v>107</v>
      </c>
      <c r="C16" s="51">
        <v>35079</v>
      </c>
      <c r="D16" s="51">
        <v>36529</v>
      </c>
      <c r="E16" s="51">
        <v>37603</v>
      </c>
      <c r="F16" s="76">
        <f t="shared" si="0"/>
        <v>0.0026782734918730498</v>
      </c>
      <c r="G16" s="76">
        <f t="shared" si="1"/>
        <v>0.07195188004219048</v>
      </c>
      <c r="H16" s="52">
        <f t="shared" si="2"/>
        <v>2524</v>
      </c>
      <c r="I16" s="78">
        <f t="shared" si="3"/>
        <v>0.0031446031558160833</v>
      </c>
      <c r="J16" s="51">
        <f t="shared" si="4"/>
        <v>1074</v>
      </c>
      <c r="K16" s="11"/>
    </row>
    <row r="17" spans="1:10" ht="15">
      <c r="A17" s="94">
        <v>16</v>
      </c>
      <c r="B17" s="95" t="s">
        <v>108</v>
      </c>
      <c r="C17" s="51">
        <v>622380</v>
      </c>
      <c r="D17" s="51">
        <v>673690</v>
      </c>
      <c r="E17" s="51">
        <v>673802</v>
      </c>
      <c r="F17" s="76">
        <f t="shared" si="0"/>
        <v>0.04799154416857817</v>
      </c>
      <c r="G17" s="76">
        <f t="shared" si="1"/>
        <v>0.08262154953565345</v>
      </c>
      <c r="H17" s="52">
        <f t="shared" si="2"/>
        <v>51422</v>
      </c>
      <c r="I17" s="78">
        <f t="shared" si="3"/>
        <v>0.06406568283612307</v>
      </c>
      <c r="J17" s="51">
        <f t="shared" si="4"/>
        <v>112</v>
      </c>
    </row>
    <row r="18" spans="1:10" ht="15">
      <c r="A18" s="94">
        <v>17</v>
      </c>
      <c r="B18" s="95" t="s">
        <v>109</v>
      </c>
      <c r="C18" s="51">
        <v>72848</v>
      </c>
      <c r="D18" s="51">
        <v>78405</v>
      </c>
      <c r="E18" s="51">
        <v>79789</v>
      </c>
      <c r="F18" s="76">
        <f t="shared" si="0"/>
        <v>0.005682971136426848</v>
      </c>
      <c r="G18" s="76">
        <f t="shared" si="1"/>
        <v>0.0952805842301779</v>
      </c>
      <c r="H18" s="52">
        <f t="shared" si="2"/>
        <v>6941</v>
      </c>
      <c r="I18" s="78">
        <f t="shared" si="3"/>
        <v>0.008647658678494229</v>
      </c>
      <c r="J18" s="51">
        <f t="shared" si="4"/>
        <v>1384</v>
      </c>
    </row>
    <row r="19" spans="1:10" ht="15">
      <c r="A19" s="94">
        <v>18</v>
      </c>
      <c r="B19" s="95" t="s">
        <v>110</v>
      </c>
      <c r="C19" s="51">
        <v>23534</v>
      </c>
      <c r="D19" s="51">
        <v>25077</v>
      </c>
      <c r="E19" s="51">
        <v>25788</v>
      </c>
      <c r="F19" s="76">
        <f t="shared" si="0"/>
        <v>0.0018367501744122067</v>
      </c>
      <c r="G19" s="76">
        <f t="shared" si="1"/>
        <v>0.09577632361689471</v>
      </c>
      <c r="H19" s="52">
        <f t="shared" si="2"/>
        <v>2254</v>
      </c>
      <c r="I19" s="78">
        <f t="shared" si="3"/>
        <v>0.00280821533803861</v>
      </c>
      <c r="J19" s="51">
        <f t="shared" si="4"/>
        <v>711</v>
      </c>
    </row>
    <row r="20" spans="1:10" ht="15">
      <c r="A20" s="94">
        <v>19</v>
      </c>
      <c r="B20" s="95" t="s">
        <v>111</v>
      </c>
      <c r="C20" s="51">
        <v>55402</v>
      </c>
      <c r="D20" s="51">
        <v>58597</v>
      </c>
      <c r="E20" s="51">
        <v>59872</v>
      </c>
      <c r="F20" s="76">
        <f t="shared" si="0"/>
        <v>0.0042643829084228185</v>
      </c>
      <c r="G20" s="76">
        <f t="shared" si="1"/>
        <v>0.08068300783365222</v>
      </c>
      <c r="H20" s="52">
        <f t="shared" si="2"/>
        <v>4470</v>
      </c>
      <c r="I20" s="78">
        <f t="shared" si="3"/>
        <v>0.005569087205427057</v>
      </c>
      <c r="J20" s="51">
        <f t="shared" si="4"/>
        <v>1275</v>
      </c>
    </row>
    <row r="21" spans="1:10" ht="15">
      <c r="A21" s="94">
        <v>20</v>
      </c>
      <c r="B21" s="95" t="s">
        <v>112</v>
      </c>
      <c r="C21" s="51">
        <v>183747</v>
      </c>
      <c r="D21" s="51">
        <v>189120</v>
      </c>
      <c r="E21" s="51">
        <v>191008</v>
      </c>
      <c r="F21" s="76">
        <f t="shared" si="0"/>
        <v>0.013604543869789314</v>
      </c>
      <c r="G21" s="76">
        <f t="shared" si="1"/>
        <v>0.03951629142244499</v>
      </c>
      <c r="H21" s="52">
        <f t="shared" si="2"/>
        <v>7261</v>
      </c>
      <c r="I21" s="78">
        <f t="shared" si="3"/>
        <v>0.009046340536600863</v>
      </c>
      <c r="J21" s="51">
        <f t="shared" si="4"/>
        <v>1888</v>
      </c>
    </row>
    <row r="22" spans="1:10" ht="15">
      <c r="A22" s="94">
        <v>21</v>
      </c>
      <c r="B22" s="95" t="s">
        <v>113</v>
      </c>
      <c r="C22" s="51">
        <v>119473</v>
      </c>
      <c r="D22" s="51">
        <v>127319</v>
      </c>
      <c r="E22" s="51">
        <v>130068</v>
      </c>
      <c r="F22" s="76">
        <f t="shared" si="0"/>
        <v>0.009264092666567664</v>
      </c>
      <c r="G22" s="76">
        <f t="shared" si="1"/>
        <v>0.08868112460555941</v>
      </c>
      <c r="H22" s="52">
        <f t="shared" si="2"/>
        <v>10595</v>
      </c>
      <c r="I22" s="78">
        <f t="shared" si="3"/>
        <v>0.013200107145749367</v>
      </c>
      <c r="J22" s="51">
        <f t="shared" si="4"/>
        <v>2749</v>
      </c>
    </row>
    <row r="23" spans="1:10" ht="15">
      <c r="A23" s="94">
        <v>22</v>
      </c>
      <c r="B23" s="95" t="s">
        <v>114</v>
      </c>
      <c r="C23" s="51">
        <v>57143</v>
      </c>
      <c r="D23" s="51">
        <v>59586</v>
      </c>
      <c r="E23" s="51">
        <v>60052</v>
      </c>
      <c r="F23" s="76">
        <f t="shared" si="0"/>
        <v>0.004277203407546217</v>
      </c>
      <c r="G23" s="76">
        <f t="shared" si="1"/>
        <v>0.05090737273156817</v>
      </c>
      <c r="H23" s="52">
        <f t="shared" si="2"/>
        <v>2909</v>
      </c>
      <c r="I23" s="78">
        <f t="shared" si="3"/>
        <v>0.003624267266350628</v>
      </c>
      <c r="J23" s="51">
        <f t="shared" si="4"/>
        <v>466</v>
      </c>
    </row>
    <row r="24" spans="1:10" ht="15">
      <c r="A24" s="94">
        <v>23</v>
      </c>
      <c r="B24" s="95" t="s">
        <v>115</v>
      </c>
      <c r="C24" s="51">
        <v>60014</v>
      </c>
      <c r="D24" s="51">
        <v>63081</v>
      </c>
      <c r="E24" s="51">
        <v>63073</v>
      </c>
      <c r="F24" s="76">
        <f t="shared" si="0"/>
        <v>0.00449237411783392</v>
      </c>
      <c r="G24" s="76">
        <f t="shared" si="1"/>
        <v>0.05097143999733396</v>
      </c>
      <c r="H24" s="52">
        <f t="shared" si="2"/>
        <v>3059</v>
      </c>
      <c r="I24" s="78">
        <f t="shared" si="3"/>
        <v>0.003811149387338113</v>
      </c>
      <c r="J24" s="51">
        <f t="shared" si="4"/>
        <v>-8</v>
      </c>
    </row>
    <row r="25" spans="1:10" ht="15">
      <c r="A25" s="94">
        <v>24</v>
      </c>
      <c r="B25" s="95" t="s">
        <v>116</v>
      </c>
      <c r="C25" s="51">
        <v>26472</v>
      </c>
      <c r="D25" s="51">
        <v>26626</v>
      </c>
      <c r="E25" s="51">
        <v>28124</v>
      </c>
      <c r="F25" s="76">
        <f t="shared" si="0"/>
        <v>0.002003131763035866</v>
      </c>
      <c r="G25" s="76">
        <f t="shared" si="1"/>
        <v>0.062405560592323966</v>
      </c>
      <c r="H25" s="52">
        <f t="shared" si="2"/>
        <v>1652</v>
      </c>
      <c r="I25" s="78">
        <f t="shared" si="3"/>
        <v>0.002058195092475503</v>
      </c>
      <c r="J25" s="51">
        <f t="shared" si="4"/>
        <v>1498</v>
      </c>
    </row>
    <row r="26" spans="1:10" ht="15">
      <c r="A26" s="94">
        <v>25</v>
      </c>
      <c r="B26" s="95" t="s">
        <v>117</v>
      </c>
      <c r="C26" s="51">
        <v>74537</v>
      </c>
      <c r="D26" s="51">
        <v>83423</v>
      </c>
      <c r="E26" s="51">
        <v>82515</v>
      </c>
      <c r="F26" s="76">
        <f t="shared" si="0"/>
        <v>0.0058771304731512035</v>
      </c>
      <c r="G26" s="76">
        <f t="shared" si="1"/>
        <v>0.10703409045172196</v>
      </c>
      <c r="H26" s="52">
        <f t="shared" si="2"/>
        <v>7978</v>
      </c>
      <c r="I26" s="78">
        <f t="shared" si="3"/>
        <v>0.009939637074921043</v>
      </c>
      <c r="J26" s="51">
        <f t="shared" si="4"/>
        <v>-908</v>
      </c>
    </row>
    <row r="27" spans="1:10" ht="15">
      <c r="A27" s="94">
        <v>26</v>
      </c>
      <c r="B27" s="95" t="s">
        <v>118</v>
      </c>
      <c r="C27" s="51">
        <v>166543</v>
      </c>
      <c r="D27" s="51">
        <v>171358</v>
      </c>
      <c r="E27" s="51">
        <v>171670</v>
      </c>
      <c r="F27" s="76">
        <f t="shared" si="0"/>
        <v>0.012227194913965548</v>
      </c>
      <c r="G27" s="76">
        <f t="shared" si="1"/>
        <v>0.030784842353025945</v>
      </c>
      <c r="H27" s="52">
        <f t="shared" si="2"/>
        <v>5127</v>
      </c>
      <c r="I27" s="78">
        <f t="shared" si="3"/>
        <v>0.006387630895352242</v>
      </c>
      <c r="J27" s="51">
        <f t="shared" si="4"/>
        <v>312</v>
      </c>
    </row>
    <row r="28" spans="1:10" ht="15">
      <c r="A28" s="94">
        <v>27</v>
      </c>
      <c r="B28" s="95" t="s">
        <v>119</v>
      </c>
      <c r="C28" s="51">
        <v>267742</v>
      </c>
      <c r="D28" s="51">
        <v>272203</v>
      </c>
      <c r="E28" s="51">
        <v>272731</v>
      </c>
      <c r="F28" s="76">
        <f t="shared" si="0"/>
        <v>0.019425264146797565</v>
      </c>
      <c r="G28" s="76">
        <f t="shared" si="1"/>
        <v>0.018633609967804828</v>
      </c>
      <c r="H28" s="52">
        <f t="shared" si="2"/>
        <v>4989</v>
      </c>
      <c r="I28" s="78">
        <f t="shared" si="3"/>
        <v>0.006215699344043755</v>
      </c>
      <c r="J28" s="51">
        <f t="shared" si="4"/>
        <v>528</v>
      </c>
    </row>
    <row r="29" spans="1:10" ht="15">
      <c r="A29" s="94">
        <v>28</v>
      </c>
      <c r="B29" s="95" t="s">
        <v>120</v>
      </c>
      <c r="C29" s="51">
        <v>44797</v>
      </c>
      <c r="D29" s="51">
        <v>46896</v>
      </c>
      <c r="E29" s="51">
        <v>49944</v>
      </c>
      <c r="F29" s="76">
        <f t="shared" si="0"/>
        <v>0.0035572611567722683</v>
      </c>
      <c r="G29" s="76">
        <f t="shared" si="1"/>
        <v>0.11489608679152621</v>
      </c>
      <c r="H29" s="52">
        <f t="shared" si="2"/>
        <v>5147</v>
      </c>
      <c r="I29" s="78">
        <f t="shared" si="3"/>
        <v>0.006412548511483906</v>
      </c>
      <c r="J29" s="51">
        <f t="shared" si="4"/>
        <v>3048</v>
      </c>
    </row>
    <row r="30" spans="1:10" ht="15">
      <c r="A30" s="94">
        <v>29</v>
      </c>
      <c r="B30" s="95" t="s">
        <v>121</v>
      </c>
      <c r="C30" s="51">
        <v>13294</v>
      </c>
      <c r="D30" s="51">
        <v>14843</v>
      </c>
      <c r="E30" s="51">
        <v>14749</v>
      </c>
      <c r="F30" s="76">
        <f t="shared" si="0"/>
        <v>0.0010504974531722366</v>
      </c>
      <c r="G30" s="76">
        <f t="shared" si="1"/>
        <v>0.10944787122009929</v>
      </c>
      <c r="H30" s="52">
        <f t="shared" si="2"/>
        <v>1455</v>
      </c>
      <c r="I30" s="78">
        <f t="shared" si="3"/>
        <v>0.0018127565735786058</v>
      </c>
      <c r="J30" s="51">
        <f t="shared" si="4"/>
        <v>-94</v>
      </c>
    </row>
    <row r="31" spans="1:10" ht="15">
      <c r="A31" s="94">
        <v>30</v>
      </c>
      <c r="B31" s="95" t="s">
        <v>122</v>
      </c>
      <c r="C31" s="51">
        <v>11447</v>
      </c>
      <c r="D31" s="51">
        <v>13577</v>
      </c>
      <c r="E31" s="51">
        <v>14548</v>
      </c>
      <c r="F31" s="76">
        <f t="shared" si="0"/>
        <v>0.0010361812291511084</v>
      </c>
      <c r="G31" s="76">
        <f t="shared" si="1"/>
        <v>0.27090067266532714</v>
      </c>
      <c r="H31" s="52">
        <f t="shared" si="2"/>
        <v>3101</v>
      </c>
      <c r="I31" s="78">
        <f t="shared" si="3"/>
        <v>0.003863476381214609</v>
      </c>
      <c r="J31" s="51">
        <f t="shared" si="4"/>
        <v>971</v>
      </c>
    </row>
    <row r="32" spans="1:10" ht="15">
      <c r="A32" s="94">
        <v>31</v>
      </c>
      <c r="B32" s="95" t="s">
        <v>123</v>
      </c>
      <c r="C32" s="51">
        <v>148638</v>
      </c>
      <c r="D32" s="51">
        <v>155124</v>
      </c>
      <c r="E32" s="51">
        <v>159350</v>
      </c>
      <c r="F32" s="76">
        <f t="shared" si="0"/>
        <v>0.011349702973964058</v>
      </c>
      <c r="G32" s="76">
        <f t="shared" si="1"/>
        <v>0.072067708123091</v>
      </c>
      <c r="H32" s="52">
        <f t="shared" si="2"/>
        <v>10712</v>
      </c>
      <c r="I32" s="78">
        <f t="shared" si="3"/>
        <v>0.013345875200119605</v>
      </c>
      <c r="J32" s="51">
        <f t="shared" si="4"/>
        <v>4226</v>
      </c>
    </row>
    <row r="33" spans="1:10" ht="15">
      <c r="A33" s="94">
        <v>32</v>
      </c>
      <c r="B33" s="95" t="s">
        <v>124</v>
      </c>
      <c r="C33" s="51">
        <v>54453</v>
      </c>
      <c r="D33" s="51">
        <v>60824</v>
      </c>
      <c r="E33" s="51">
        <v>61234</v>
      </c>
      <c r="F33" s="76">
        <f t="shared" si="0"/>
        <v>0.004361391351789866</v>
      </c>
      <c r="G33" s="76">
        <f t="shared" si="1"/>
        <v>0.12452941068444347</v>
      </c>
      <c r="H33" s="52">
        <f t="shared" si="2"/>
        <v>6781</v>
      </c>
      <c r="I33" s="78">
        <f t="shared" si="3"/>
        <v>0.00844831774944091</v>
      </c>
      <c r="J33" s="51">
        <f t="shared" si="4"/>
        <v>410</v>
      </c>
    </row>
    <row r="34" spans="1:10" ht="15">
      <c r="A34" s="94">
        <v>33</v>
      </c>
      <c r="B34" s="95" t="s">
        <v>125</v>
      </c>
      <c r="C34" s="51">
        <v>214744</v>
      </c>
      <c r="D34" s="51">
        <v>232450</v>
      </c>
      <c r="E34" s="51">
        <v>236899</v>
      </c>
      <c r="F34" s="76">
        <f t="shared" si="0"/>
        <v>0.016873130121299727</v>
      </c>
      <c r="G34" s="76">
        <f t="shared" si="1"/>
        <v>0.10316935513914242</v>
      </c>
      <c r="H34" s="52">
        <f t="shared" si="2"/>
        <v>22155</v>
      </c>
      <c r="I34" s="78">
        <f t="shared" si="3"/>
        <v>0.02760248926985155</v>
      </c>
      <c r="J34" s="51">
        <f t="shared" si="4"/>
        <v>4449</v>
      </c>
    </row>
    <row r="35" spans="1:10" ht="15">
      <c r="A35" s="94">
        <v>34</v>
      </c>
      <c r="B35" s="95" t="s">
        <v>126</v>
      </c>
      <c r="C35" s="51">
        <v>3942675</v>
      </c>
      <c r="D35" s="51">
        <v>4061183</v>
      </c>
      <c r="E35" s="51">
        <v>4078348</v>
      </c>
      <c r="F35" s="76">
        <f t="shared" si="0"/>
        <v>0.2904803164384084</v>
      </c>
      <c r="G35" s="76">
        <f t="shared" si="1"/>
        <v>0.0344114084980375</v>
      </c>
      <c r="H35" s="52">
        <f t="shared" si="2"/>
        <v>135673</v>
      </c>
      <c r="I35" s="78">
        <f t="shared" si="3"/>
        <v>0.16903238667156714</v>
      </c>
      <c r="J35" s="51">
        <f t="shared" si="4"/>
        <v>17165</v>
      </c>
    </row>
    <row r="36" spans="1:10" ht="15">
      <c r="A36" s="94">
        <v>35</v>
      </c>
      <c r="B36" s="95" t="s">
        <v>127</v>
      </c>
      <c r="C36" s="51">
        <v>823529</v>
      </c>
      <c r="D36" s="51">
        <v>863584</v>
      </c>
      <c r="E36" s="51">
        <v>862509</v>
      </c>
      <c r="F36" s="76">
        <f t="shared" si="0"/>
        <v>0.06143219932457337</v>
      </c>
      <c r="G36" s="76">
        <f t="shared" si="1"/>
        <v>0.047332880809297546</v>
      </c>
      <c r="H36" s="52">
        <f t="shared" si="2"/>
        <v>38980</v>
      </c>
      <c r="I36" s="78">
        <f t="shared" si="3"/>
        <v>0.04856443384061447</v>
      </c>
      <c r="J36" s="51">
        <f t="shared" si="4"/>
        <v>-1075</v>
      </c>
    </row>
    <row r="37" spans="1:10" ht="15">
      <c r="A37" s="94">
        <v>36</v>
      </c>
      <c r="B37" s="95" t="s">
        <v>128</v>
      </c>
      <c r="C37" s="51">
        <v>20958</v>
      </c>
      <c r="D37" s="51">
        <v>22805</v>
      </c>
      <c r="E37" s="51">
        <v>23568</v>
      </c>
      <c r="F37" s="76">
        <f t="shared" si="0"/>
        <v>0.001678630685223627</v>
      </c>
      <c r="G37" s="76">
        <f t="shared" si="1"/>
        <v>0.12453478385342112</v>
      </c>
      <c r="H37" s="52">
        <f t="shared" si="2"/>
        <v>2610</v>
      </c>
      <c r="I37" s="78">
        <f t="shared" si="3"/>
        <v>0.0032517489051822413</v>
      </c>
      <c r="J37" s="51">
        <f t="shared" si="4"/>
        <v>763</v>
      </c>
    </row>
    <row r="38" spans="1:10" ht="15">
      <c r="A38" s="94">
        <v>37</v>
      </c>
      <c r="B38" s="95" t="s">
        <v>129</v>
      </c>
      <c r="C38" s="51">
        <v>44310</v>
      </c>
      <c r="D38" s="51">
        <v>48617</v>
      </c>
      <c r="E38" s="51">
        <v>48694</v>
      </c>
      <c r="F38" s="76">
        <f t="shared" si="0"/>
        <v>0.0034682299128597797</v>
      </c>
      <c r="G38" s="76">
        <f t="shared" si="1"/>
        <v>0.09893929135635297</v>
      </c>
      <c r="H38" s="52">
        <f t="shared" si="2"/>
        <v>4384</v>
      </c>
      <c r="I38" s="78">
        <f t="shared" si="3"/>
        <v>0.005461941456060899</v>
      </c>
      <c r="J38" s="51">
        <f t="shared" si="4"/>
        <v>77</v>
      </c>
    </row>
    <row r="39" spans="1:10" ht="15">
      <c r="A39" s="94">
        <v>38</v>
      </c>
      <c r="B39" s="95" t="s">
        <v>130</v>
      </c>
      <c r="C39" s="51">
        <v>217130</v>
      </c>
      <c r="D39" s="51">
        <v>226428</v>
      </c>
      <c r="E39" s="51">
        <v>224572</v>
      </c>
      <c r="F39" s="76">
        <f t="shared" si="0"/>
        <v>0.01599513960633233</v>
      </c>
      <c r="G39" s="76">
        <f t="shared" si="1"/>
        <v>0.034274397826187075</v>
      </c>
      <c r="H39" s="52">
        <f t="shared" si="2"/>
        <v>7442</v>
      </c>
      <c r="I39" s="78">
        <f t="shared" si="3"/>
        <v>0.009271844962592429</v>
      </c>
      <c r="J39" s="51">
        <f t="shared" si="4"/>
        <v>-1856</v>
      </c>
    </row>
    <row r="40" spans="1:10" ht="15">
      <c r="A40" s="94">
        <v>39</v>
      </c>
      <c r="B40" s="95" t="s">
        <v>131</v>
      </c>
      <c r="C40" s="51">
        <v>60078</v>
      </c>
      <c r="D40" s="51">
        <v>65471</v>
      </c>
      <c r="E40" s="51">
        <v>66461</v>
      </c>
      <c r="F40" s="76">
        <f t="shared" si="0"/>
        <v>0.004733684401334329</v>
      </c>
      <c r="G40" s="76">
        <f t="shared" si="1"/>
        <v>0.1062452145544126</v>
      </c>
      <c r="H40" s="52">
        <f t="shared" si="2"/>
        <v>6383</v>
      </c>
      <c r="I40" s="78">
        <f t="shared" si="3"/>
        <v>0.007952457188420784</v>
      </c>
      <c r="J40" s="51">
        <f t="shared" si="4"/>
        <v>990</v>
      </c>
    </row>
    <row r="41" spans="1:10" ht="15">
      <c r="A41" s="94">
        <v>40</v>
      </c>
      <c r="B41" s="95" t="s">
        <v>132</v>
      </c>
      <c r="C41" s="51">
        <v>24765</v>
      </c>
      <c r="D41" s="51">
        <v>26282</v>
      </c>
      <c r="E41" s="51">
        <v>26730</v>
      </c>
      <c r="F41" s="76">
        <f t="shared" si="0"/>
        <v>0.0019038441198246582</v>
      </c>
      <c r="G41" s="76">
        <f t="shared" si="1"/>
        <v>0.07934585099939431</v>
      </c>
      <c r="H41" s="52">
        <f t="shared" si="2"/>
        <v>1965</v>
      </c>
      <c r="I41" s="78">
        <f t="shared" si="3"/>
        <v>0.002448155784936055</v>
      </c>
      <c r="J41" s="51">
        <f t="shared" si="4"/>
        <v>448</v>
      </c>
    </row>
    <row r="42" spans="1:10" ht="15">
      <c r="A42" s="94">
        <v>41</v>
      </c>
      <c r="B42" s="95" t="s">
        <v>133</v>
      </c>
      <c r="C42" s="51">
        <v>450234</v>
      </c>
      <c r="D42" s="51">
        <v>464426</v>
      </c>
      <c r="E42" s="51">
        <v>468330</v>
      </c>
      <c r="F42" s="76">
        <f t="shared" si="0"/>
        <v>0.03335680196922867</v>
      </c>
      <c r="G42" s="76">
        <f t="shared" si="1"/>
        <v>0.040192433268033956</v>
      </c>
      <c r="H42" s="52">
        <f t="shared" si="2"/>
        <v>18096</v>
      </c>
      <c r="I42" s="78">
        <f t="shared" si="3"/>
        <v>0.022545459075930207</v>
      </c>
      <c r="J42" s="51">
        <f t="shared" si="4"/>
        <v>3904</v>
      </c>
    </row>
    <row r="43" spans="1:10" ht="15">
      <c r="A43" s="94">
        <v>42</v>
      </c>
      <c r="B43" s="95" t="s">
        <v>134</v>
      </c>
      <c r="C43" s="51">
        <v>279239</v>
      </c>
      <c r="D43" s="51">
        <v>299958</v>
      </c>
      <c r="E43" s="51">
        <v>300311</v>
      </c>
      <c r="F43" s="76">
        <f t="shared" si="0"/>
        <v>0.021389649512482716</v>
      </c>
      <c r="G43" s="76">
        <f t="shared" si="1"/>
        <v>0.07546223844090547</v>
      </c>
      <c r="H43" s="52">
        <f t="shared" si="2"/>
        <v>21072</v>
      </c>
      <c r="I43" s="78">
        <f t="shared" si="3"/>
        <v>0.02625320035632191</v>
      </c>
      <c r="J43" s="51">
        <f t="shared" si="4"/>
        <v>353</v>
      </c>
    </row>
    <row r="44" spans="1:10" ht="15">
      <c r="A44" s="94">
        <v>43</v>
      </c>
      <c r="B44" s="95" t="s">
        <v>135</v>
      </c>
      <c r="C44" s="51">
        <v>80946</v>
      </c>
      <c r="D44" s="51">
        <v>83474</v>
      </c>
      <c r="E44" s="51">
        <v>83621</v>
      </c>
      <c r="F44" s="76">
        <f t="shared" si="0"/>
        <v>0.005955905317764974</v>
      </c>
      <c r="G44" s="76">
        <f t="shared" si="1"/>
        <v>0.033046722506362265</v>
      </c>
      <c r="H44" s="52">
        <f t="shared" si="2"/>
        <v>2675</v>
      </c>
      <c r="I44" s="78">
        <f t="shared" si="3"/>
        <v>0.0033327311576101513</v>
      </c>
      <c r="J44" s="51">
        <f t="shared" si="4"/>
        <v>147</v>
      </c>
    </row>
    <row r="45" spans="1:10" ht="15">
      <c r="A45" s="94">
        <v>44</v>
      </c>
      <c r="B45" s="95" t="s">
        <v>136</v>
      </c>
      <c r="C45" s="51">
        <v>90259</v>
      </c>
      <c r="D45" s="51">
        <v>92537</v>
      </c>
      <c r="E45" s="51">
        <v>93714</v>
      </c>
      <c r="F45" s="76">
        <f t="shared" si="0"/>
        <v>0.006674779193611972</v>
      </c>
      <c r="G45" s="76">
        <f t="shared" si="1"/>
        <v>0.038278731206860254</v>
      </c>
      <c r="H45" s="52">
        <f t="shared" si="2"/>
        <v>3455</v>
      </c>
      <c r="I45" s="78">
        <f t="shared" si="3"/>
        <v>0.0043045181867450745</v>
      </c>
      <c r="J45" s="51">
        <f t="shared" si="4"/>
        <v>1177</v>
      </c>
    </row>
    <row r="46" spans="1:10" ht="15">
      <c r="A46" s="94">
        <v>45</v>
      </c>
      <c r="B46" s="95" t="s">
        <v>137</v>
      </c>
      <c r="C46" s="51">
        <v>217605</v>
      </c>
      <c r="D46" s="51">
        <v>231580</v>
      </c>
      <c r="E46" s="51">
        <v>232012</v>
      </c>
      <c r="F46" s="76">
        <f t="shared" si="0"/>
        <v>0.016525053570099462</v>
      </c>
      <c r="G46" s="76">
        <f t="shared" si="1"/>
        <v>0.06620711840261023</v>
      </c>
      <c r="H46" s="52">
        <f t="shared" si="2"/>
        <v>14407</v>
      </c>
      <c r="I46" s="78">
        <f t="shared" si="3"/>
        <v>0.017949404780444655</v>
      </c>
      <c r="J46" s="51">
        <f t="shared" si="4"/>
        <v>432</v>
      </c>
    </row>
    <row r="47" spans="1:10" ht="15">
      <c r="A47" s="94">
        <v>46</v>
      </c>
      <c r="B47" s="95" t="s">
        <v>138</v>
      </c>
      <c r="C47" s="51">
        <v>128508</v>
      </c>
      <c r="D47" s="51">
        <v>136209</v>
      </c>
      <c r="E47" s="51">
        <v>137888</v>
      </c>
      <c r="F47" s="76">
        <f t="shared" si="0"/>
        <v>0.009821072128484194</v>
      </c>
      <c r="G47" s="76">
        <f t="shared" si="1"/>
        <v>0.07299156472748779</v>
      </c>
      <c r="H47" s="52">
        <f t="shared" si="2"/>
        <v>9380</v>
      </c>
      <c r="I47" s="78">
        <f t="shared" si="3"/>
        <v>0.011686361965750737</v>
      </c>
      <c r="J47" s="51">
        <f t="shared" si="4"/>
        <v>1679</v>
      </c>
    </row>
    <row r="48" spans="1:10" ht="15">
      <c r="A48" s="94">
        <v>47</v>
      </c>
      <c r="B48" s="95" t="s">
        <v>139</v>
      </c>
      <c r="C48" s="51">
        <v>55010</v>
      </c>
      <c r="D48" s="51">
        <v>59630</v>
      </c>
      <c r="E48" s="51">
        <v>60254</v>
      </c>
      <c r="F48" s="76">
        <f t="shared" si="0"/>
        <v>0.004291590856562475</v>
      </c>
      <c r="G48" s="76">
        <f t="shared" si="1"/>
        <v>0.09532812215960734</v>
      </c>
      <c r="H48" s="52">
        <f t="shared" si="2"/>
        <v>5244</v>
      </c>
      <c r="I48" s="78">
        <f t="shared" si="3"/>
        <v>0.00653339894972248</v>
      </c>
      <c r="J48" s="51">
        <f t="shared" si="4"/>
        <v>624</v>
      </c>
    </row>
    <row r="49" spans="1:10" ht="15">
      <c r="A49" s="94">
        <v>48</v>
      </c>
      <c r="B49" s="95" t="s">
        <v>140</v>
      </c>
      <c r="C49" s="51">
        <v>164371</v>
      </c>
      <c r="D49" s="51">
        <v>200622</v>
      </c>
      <c r="E49" s="51">
        <v>176417</v>
      </c>
      <c r="F49" s="76">
        <f t="shared" si="0"/>
        <v>0.012565299965847616</v>
      </c>
      <c r="G49" s="76">
        <f t="shared" si="1"/>
        <v>0.07328543356188136</v>
      </c>
      <c r="H49" s="52">
        <f t="shared" si="2"/>
        <v>12046</v>
      </c>
      <c r="I49" s="78">
        <f t="shared" si="3"/>
        <v>0.01500788019610164</v>
      </c>
      <c r="J49" s="51">
        <f t="shared" si="4"/>
        <v>-24205</v>
      </c>
    </row>
    <row r="50" spans="1:10" ht="15">
      <c r="A50" s="94">
        <v>49</v>
      </c>
      <c r="B50" s="95" t="s">
        <v>141</v>
      </c>
      <c r="C50" s="51">
        <v>19965</v>
      </c>
      <c r="D50" s="51">
        <v>22363</v>
      </c>
      <c r="E50" s="51">
        <v>24775</v>
      </c>
      <c r="F50" s="76">
        <f t="shared" si="0"/>
        <v>0.001764599254345526</v>
      </c>
      <c r="G50" s="76">
        <f t="shared" si="1"/>
        <v>0.24092161282243926</v>
      </c>
      <c r="H50" s="52">
        <f t="shared" si="2"/>
        <v>4810</v>
      </c>
      <c r="I50" s="78">
        <f t="shared" si="3"/>
        <v>0.005992686679665357</v>
      </c>
      <c r="J50" s="51">
        <f t="shared" si="4"/>
        <v>2412</v>
      </c>
    </row>
    <row r="51" spans="1:10" ht="15">
      <c r="A51" s="94">
        <v>50</v>
      </c>
      <c r="B51" s="95" t="s">
        <v>142</v>
      </c>
      <c r="C51" s="51">
        <v>38693</v>
      </c>
      <c r="D51" s="51">
        <v>40556</v>
      </c>
      <c r="E51" s="51">
        <v>41340</v>
      </c>
      <c r="F51" s="76">
        <f t="shared" si="0"/>
        <v>0.002944441298673826</v>
      </c>
      <c r="G51" s="76">
        <f t="shared" si="1"/>
        <v>0.06841030677383506</v>
      </c>
      <c r="H51" s="52">
        <f t="shared" si="2"/>
        <v>2647</v>
      </c>
      <c r="I51" s="78">
        <f t="shared" si="3"/>
        <v>0.003297846495025821</v>
      </c>
      <c r="J51" s="51">
        <f t="shared" si="4"/>
        <v>784</v>
      </c>
    </row>
    <row r="52" spans="1:10" ht="15">
      <c r="A52" s="94">
        <v>51</v>
      </c>
      <c r="B52" s="95" t="s">
        <v>143</v>
      </c>
      <c r="C52" s="51">
        <v>35739</v>
      </c>
      <c r="D52" s="51">
        <v>40664</v>
      </c>
      <c r="E52" s="51">
        <v>40952</v>
      </c>
      <c r="F52" s="76">
        <f t="shared" si="0"/>
        <v>0.0029168060005633897</v>
      </c>
      <c r="G52" s="76">
        <f t="shared" si="1"/>
        <v>0.14586306276056968</v>
      </c>
      <c r="H52" s="52">
        <f t="shared" si="2"/>
        <v>5213</v>
      </c>
      <c r="I52" s="78">
        <f t="shared" si="3"/>
        <v>0.0064947766447184</v>
      </c>
      <c r="J52" s="51">
        <f t="shared" si="4"/>
        <v>288</v>
      </c>
    </row>
    <row r="53" spans="1:10" ht="15">
      <c r="A53" s="94">
        <v>52</v>
      </c>
      <c r="B53" s="95" t="s">
        <v>144</v>
      </c>
      <c r="C53" s="51">
        <v>72152</v>
      </c>
      <c r="D53" s="51">
        <v>75680</v>
      </c>
      <c r="E53" s="51">
        <v>77447</v>
      </c>
      <c r="F53" s="76">
        <f t="shared" si="0"/>
        <v>0.00551616219783241</v>
      </c>
      <c r="G53" s="76">
        <f t="shared" si="1"/>
        <v>0.07338673910633108</v>
      </c>
      <c r="H53" s="52">
        <f t="shared" si="2"/>
        <v>5295</v>
      </c>
      <c r="I53" s="78">
        <f t="shared" si="3"/>
        <v>0.006596938870858225</v>
      </c>
      <c r="J53" s="51">
        <f t="shared" si="4"/>
        <v>1767</v>
      </c>
    </row>
    <row r="54" spans="1:10" ht="15">
      <c r="A54" s="94">
        <v>53</v>
      </c>
      <c r="B54" s="95" t="s">
        <v>145</v>
      </c>
      <c r="C54" s="51">
        <v>44889</v>
      </c>
      <c r="D54" s="51">
        <v>52177</v>
      </c>
      <c r="E54" s="51">
        <v>51822</v>
      </c>
      <c r="F54" s="76">
        <f t="shared" si="0"/>
        <v>0.0036910216976263916</v>
      </c>
      <c r="G54" s="76">
        <f t="shared" si="1"/>
        <v>0.15444763750584775</v>
      </c>
      <c r="H54" s="52">
        <f t="shared" si="2"/>
        <v>6933</v>
      </c>
      <c r="I54" s="78">
        <f t="shared" si="3"/>
        <v>0.008637691632041563</v>
      </c>
      <c r="J54" s="51">
        <f t="shared" si="4"/>
        <v>-355</v>
      </c>
    </row>
    <row r="55" spans="1:10" ht="15">
      <c r="A55" s="94">
        <v>54</v>
      </c>
      <c r="B55" s="95" t="s">
        <v>146</v>
      </c>
      <c r="C55" s="51">
        <v>159221</v>
      </c>
      <c r="D55" s="51">
        <v>171507</v>
      </c>
      <c r="E55" s="51">
        <v>173888</v>
      </c>
      <c r="F55" s="76">
        <f t="shared" si="0"/>
        <v>0.012385171953163868</v>
      </c>
      <c r="G55" s="76">
        <f t="shared" si="1"/>
        <v>0.09211724584068684</v>
      </c>
      <c r="H55" s="52">
        <f t="shared" si="2"/>
        <v>14667</v>
      </c>
      <c r="I55" s="78">
        <f t="shared" si="3"/>
        <v>0.018273333790156297</v>
      </c>
      <c r="J55" s="51">
        <f t="shared" si="4"/>
        <v>2381</v>
      </c>
    </row>
    <row r="56" spans="1:10" ht="15">
      <c r="A56" s="94">
        <v>55</v>
      </c>
      <c r="B56" s="95" t="s">
        <v>147</v>
      </c>
      <c r="C56" s="51">
        <v>150920</v>
      </c>
      <c r="D56" s="51">
        <v>157246</v>
      </c>
      <c r="E56" s="51">
        <v>160429</v>
      </c>
      <c r="F56" s="76">
        <f t="shared" si="0"/>
        <v>0.01142655474370932</v>
      </c>
      <c r="G56" s="76">
        <f t="shared" si="1"/>
        <v>0.06300689106811556</v>
      </c>
      <c r="H56" s="52">
        <f t="shared" si="2"/>
        <v>9509</v>
      </c>
      <c r="I56" s="78">
        <f t="shared" si="3"/>
        <v>0.011847080589799974</v>
      </c>
      <c r="J56" s="51">
        <f t="shared" si="4"/>
        <v>3183</v>
      </c>
    </row>
    <row r="57" spans="1:10" ht="15">
      <c r="A57" s="94">
        <v>56</v>
      </c>
      <c r="B57" s="95" t="s">
        <v>148</v>
      </c>
      <c r="C57" s="51">
        <v>19037</v>
      </c>
      <c r="D57" s="51">
        <v>20765</v>
      </c>
      <c r="E57" s="51">
        <v>22371</v>
      </c>
      <c r="F57" s="76">
        <f t="shared" si="0"/>
        <v>0.0015933743660530278</v>
      </c>
      <c r="G57" s="76">
        <f t="shared" si="1"/>
        <v>0.175132636444818</v>
      </c>
      <c r="H57" s="52">
        <f t="shared" si="2"/>
        <v>3334</v>
      </c>
      <c r="I57" s="78">
        <f t="shared" si="3"/>
        <v>0.004153766609148503</v>
      </c>
      <c r="J57" s="51">
        <f t="shared" si="4"/>
        <v>1606</v>
      </c>
    </row>
    <row r="58" spans="1:10" ht="15">
      <c r="A58" s="94">
        <v>57</v>
      </c>
      <c r="B58" s="95" t="s">
        <v>149</v>
      </c>
      <c r="C58" s="51">
        <v>22081</v>
      </c>
      <c r="D58" s="51">
        <v>23259</v>
      </c>
      <c r="E58" s="51">
        <v>25233</v>
      </c>
      <c r="F58" s="76">
        <f t="shared" si="0"/>
        <v>0.001797220302115062</v>
      </c>
      <c r="G58" s="76">
        <f t="shared" si="1"/>
        <v>0.14274715819029934</v>
      </c>
      <c r="H58" s="52">
        <f t="shared" si="2"/>
        <v>3152</v>
      </c>
      <c r="I58" s="78">
        <f t="shared" si="3"/>
        <v>0.003927016302350354</v>
      </c>
      <c r="J58" s="51">
        <f t="shared" si="4"/>
        <v>1974</v>
      </c>
    </row>
    <row r="59" spans="1:10" ht="15">
      <c r="A59" s="94">
        <v>58</v>
      </c>
      <c r="B59" s="95" t="s">
        <v>150</v>
      </c>
      <c r="C59" s="51">
        <v>72316</v>
      </c>
      <c r="D59" s="51">
        <v>82055</v>
      </c>
      <c r="E59" s="51">
        <v>83001</v>
      </c>
      <c r="F59" s="76">
        <f t="shared" si="0"/>
        <v>0.005911745820784379</v>
      </c>
      <c r="G59" s="76">
        <f t="shared" si="1"/>
        <v>0.14775430056972177</v>
      </c>
      <c r="H59" s="52">
        <f t="shared" si="2"/>
        <v>10685</v>
      </c>
      <c r="I59" s="78">
        <f t="shared" si="3"/>
        <v>0.013312236418341858</v>
      </c>
      <c r="J59" s="51">
        <f t="shared" si="4"/>
        <v>946</v>
      </c>
    </row>
    <row r="60" spans="1:10" ht="15">
      <c r="A60" s="94">
        <v>59</v>
      </c>
      <c r="B60" s="95" t="s">
        <v>151</v>
      </c>
      <c r="C60" s="51">
        <v>238607</v>
      </c>
      <c r="D60" s="51">
        <v>248112</v>
      </c>
      <c r="E60" s="51">
        <v>249335</v>
      </c>
      <c r="F60" s="76">
        <f t="shared" si="0"/>
        <v>0.017758884160736295</v>
      </c>
      <c r="G60" s="76">
        <f t="shared" si="1"/>
        <v>0.044960960910618714</v>
      </c>
      <c r="H60" s="52">
        <f t="shared" si="2"/>
        <v>10728</v>
      </c>
      <c r="I60" s="78">
        <f t="shared" si="3"/>
        <v>0.013365809293024937</v>
      </c>
      <c r="J60" s="51">
        <f t="shared" si="4"/>
        <v>1223</v>
      </c>
    </row>
    <row r="61" spans="1:10" ht="15">
      <c r="A61" s="94">
        <v>60</v>
      </c>
      <c r="B61" s="95" t="s">
        <v>152</v>
      </c>
      <c r="C61" s="51">
        <v>50904</v>
      </c>
      <c r="D61" s="51">
        <v>52946</v>
      </c>
      <c r="E61" s="51">
        <v>56574</v>
      </c>
      <c r="F61" s="76">
        <f t="shared" si="0"/>
        <v>0.004029482874484108</v>
      </c>
      <c r="G61" s="76">
        <f t="shared" si="1"/>
        <v>0.11138613861386139</v>
      </c>
      <c r="H61" s="52">
        <f t="shared" si="2"/>
        <v>5670</v>
      </c>
      <c r="I61" s="78">
        <f t="shared" si="3"/>
        <v>0.0070641441733269375</v>
      </c>
      <c r="J61" s="51">
        <f t="shared" si="4"/>
        <v>3628</v>
      </c>
    </row>
    <row r="62" spans="1:10" ht="15">
      <c r="A62" s="94">
        <v>61</v>
      </c>
      <c r="B62" s="95" t="s">
        <v>153</v>
      </c>
      <c r="C62" s="51">
        <v>112918</v>
      </c>
      <c r="D62" s="51">
        <v>115065</v>
      </c>
      <c r="E62" s="51">
        <v>117638</v>
      </c>
      <c r="F62" s="76">
        <f t="shared" si="0"/>
        <v>0.008378765977101877</v>
      </c>
      <c r="G62" s="76">
        <f t="shared" si="1"/>
        <v>0.04180024442515808</v>
      </c>
      <c r="H62" s="52">
        <f t="shared" si="2"/>
        <v>4720</v>
      </c>
      <c r="I62" s="78">
        <f t="shared" si="3"/>
        <v>0.005880557407072866</v>
      </c>
      <c r="J62" s="51">
        <f t="shared" si="4"/>
        <v>2573</v>
      </c>
    </row>
    <row r="63" spans="1:10" ht="15">
      <c r="A63" s="94">
        <v>62</v>
      </c>
      <c r="B63" s="95" t="s">
        <v>154</v>
      </c>
      <c r="C63" s="51">
        <v>6628</v>
      </c>
      <c r="D63" s="51">
        <v>8068</v>
      </c>
      <c r="E63" s="51">
        <v>8564</v>
      </c>
      <c r="F63" s="76">
        <f t="shared" si="0"/>
        <v>0.0006099708582932425</v>
      </c>
      <c r="G63" s="76">
        <f t="shared" si="1"/>
        <v>0.292094146047073</v>
      </c>
      <c r="H63" s="52">
        <f t="shared" si="2"/>
        <v>1936</v>
      </c>
      <c r="I63" s="78">
        <f t="shared" si="3"/>
        <v>0.0024120252415451415</v>
      </c>
      <c r="J63" s="51">
        <f t="shared" si="4"/>
        <v>496</v>
      </c>
    </row>
    <row r="64" spans="1:10" ht="15">
      <c r="A64" s="94">
        <v>63</v>
      </c>
      <c r="B64" s="95" t="s">
        <v>155</v>
      </c>
      <c r="C64" s="51">
        <v>114218</v>
      </c>
      <c r="D64" s="51">
        <v>120422</v>
      </c>
      <c r="E64" s="51">
        <v>128763</v>
      </c>
      <c r="F64" s="76">
        <f t="shared" si="0"/>
        <v>0.009171144047923026</v>
      </c>
      <c r="G64" s="76">
        <f t="shared" si="1"/>
        <v>0.12734420143935282</v>
      </c>
      <c r="H64" s="52">
        <f t="shared" si="2"/>
        <v>14545</v>
      </c>
      <c r="I64" s="78">
        <f t="shared" si="3"/>
        <v>0.01812133633175314</v>
      </c>
      <c r="J64" s="51">
        <f t="shared" si="4"/>
        <v>8341</v>
      </c>
    </row>
    <row r="65" spans="1:10" ht="15">
      <c r="A65" s="94">
        <v>64</v>
      </c>
      <c r="B65" s="95" t="s">
        <v>156</v>
      </c>
      <c r="C65" s="51">
        <v>57138</v>
      </c>
      <c r="D65" s="51">
        <v>60841</v>
      </c>
      <c r="E65" s="51">
        <v>62500</v>
      </c>
      <c r="F65" s="76">
        <f t="shared" si="0"/>
        <v>0.004451562195624435</v>
      </c>
      <c r="G65" s="76">
        <f t="shared" si="1"/>
        <v>0.09384297665301551</v>
      </c>
      <c r="H65" s="52">
        <f t="shared" si="2"/>
        <v>5362</v>
      </c>
      <c r="I65" s="78">
        <f t="shared" si="3"/>
        <v>0.0066804128848993016</v>
      </c>
      <c r="J65" s="51">
        <f t="shared" si="4"/>
        <v>1659</v>
      </c>
    </row>
    <row r="66" spans="1:10" ht="15">
      <c r="A66" s="94">
        <v>65</v>
      </c>
      <c r="B66" s="95" t="s">
        <v>157</v>
      </c>
      <c r="C66" s="51">
        <v>62853</v>
      </c>
      <c r="D66" s="51">
        <v>67511</v>
      </c>
      <c r="E66" s="51">
        <v>69112</v>
      </c>
      <c r="F66" s="76">
        <f aca="true" t="shared" si="5" ref="F66:F83">E66/$E$83</f>
        <v>0.004922501863423935</v>
      </c>
      <c r="G66" s="76">
        <f aca="true" t="shared" si="6" ref="G66:G83">(E66-C66)/C66</f>
        <v>0.0995815633303104</v>
      </c>
      <c r="H66" s="52">
        <f aca="true" t="shared" si="7" ref="H66:H83">E66-C66</f>
        <v>6259</v>
      </c>
      <c r="I66" s="78">
        <f t="shared" si="3"/>
        <v>0.007797967968404463</v>
      </c>
      <c r="J66" s="51">
        <f aca="true" t="shared" si="8" ref="J66:J83">E66-D66</f>
        <v>1601</v>
      </c>
    </row>
    <row r="67" spans="1:10" ht="15">
      <c r="A67" s="94">
        <v>66</v>
      </c>
      <c r="B67" s="95" t="s">
        <v>158</v>
      </c>
      <c r="C67" s="51">
        <v>36813</v>
      </c>
      <c r="D67" s="51">
        <v>39978</v>
      </c>
      <c r="E67" s="51">
        <v>42375</v>
      </c>
      <c r="F67" s="76">
        <f t="shared" si="5"/>
        <v>0.0030181591686333667</v>
      </c>
      <c r="G67" s="76">
        <f t="shared" si="6"/>
        <v>0.15108793089397768</v>
      </c>
      <c r="H67" s="52">
        <f t="shared" si="7"/>
        <v>5562</v>
      </c>
      <c r="I67" s="78">
        <f aca="true" t="shared" si="9" ref="I67:I83">H67/$H$83</f>
        <v>0.0069295890462159485</v>
      </c>
      <c r="J67" s="51">
        <f t="shared" si="8"/>
        <v>2397</v>
      </c>
    </row>
    <row r="68" spans="1:10" ht="15">
      <c r="A68" s="94">
        <v>67</v>
      </c>
      <c r="B68" s="95" t="s">
        <v>159</v>
      </c>
      <c r="C68" s="51">
        <v>84551</v>
      </c>
      <c r="D68" s="51">
        <v>88187</v>
      </c>
      <c r="E68" s="51">
        <v>89989</v>
      </c>
      <c r="F68" s="76">
        <f t="shared" si="5"/>
        <v>0.006409466086752756</v>
      </c>
      <c r="G68" s="76">
        <f t="shared" si="6"/>
        <v>0.06431621151730908</v>
      </c>
      <c r="H68" s="52">
        <f t="shared" si="7"/>
        <v>5438</v>
      </c>
      <c r="I68" s="78">
        <f t="shared" si="9"/>
        <v>0.0067750998261996275</v>
      </c>
      <c r="J68" s="51">
        <f t="shared" si="8"/>
        <v>1802</v>
      </c>
    </row>
    <row r="69" spans="1:10" ht="15">
      <c r="A69" s="94">
        <v>68</v>
      </c>
      <c r="B69" s="95" t="s">
        <v>160</v>
      </c>
      <c r="C69" s="51">
        <v>41744</v>
      </c>
      <c r="D69" s="51">
        <v>45728</v>
      </c>
      <c r="E69" s="51">
        <v>46531</v>
      </c>
      <c r="F69" s="76">
        <f t="shared" si="5"/>
        <v>0.0033141702483936095</v>
      </c>
      <c r="G69" s="76">
        <f t="shared" si="6"/>
        <v>0.11467516289766194</v>
      </c>
      <c r="H69" s="52">
        <f t="shared" si="7"/>
        <v>4787</v>
      </c>
      <c r="I69" s="78">
        <f t="shared" si="9"/>
        <v>0.005964031421113942</v>
      </c>
      <c r="J69" s="51">
        <f t="shared" si="8"/>
        <v>803</v>
      </c>
    </row>
    <row r="70" spans="1:10" ht="15">
      <c r="A70" s="94">
        <v>69</v>
      </c>
      <c r="B70" s="95" t="s">
        <v>161</v>
      </c>
      <c r="C70" s="51">
        <v>7495</v>
      </c>
      <c r="D70" s="51">
        <v>9964</v>
      </c>
      <c r="E70" s="51">
        <v>9947</v>
      </c>
      <c r="F70" s="76">
        <f t="shared" si="5"/>
        <v>0.0007084750265580201</v>
      </c>
      <c r="G70" s="76">
        <f t="shared" si="6"/>
        <v>0.32715143428952637</v>
      </c>
      <c r="H70" s="52">
        <f t="shared" si="7"/>
        <v>2452</v>
      </c>
      <c r="I70" s="78">
        <f t="shared" si="9"/>
        <v>0.0030548997377420903</v>
      </c>
      <c r="J70" s="51">
        <f t="shared" si="8"/>
        <v>-17</v>
      </c>
    </row>
    <row r="71" spans="1:10" ht="15">
      <c r="A71" s="94">
        <v>70</v>
      </c>
      <c r="B71" s="95" t="s">
        <v>162</v>
      </c>
      <c r="C71" s="51">
        <v>41438</v>
      </c>
      <c r="D71" s="51">
        <v>43183</v>
      </c>
      <c r="E71" s="51">
        <v>43684</v>
      </c>
      <c r="F71" s="76">
        <f t="shared" si="5"/>
        <v>0.003111392687258525</v>
      </c>
      <c r="G71" s="76">
        <f t="shared" si="6"/>
        <v>0.05420145759930499</v>
      </c>
      <c r="H71" s="52">
        <f t="shared" si="7"/>
        <v>2246</v>
      </c>
      <c r="I71" s="78">
        <f t="shared" si="9"/>
        <v>0.002798248291585944</v>
      </c>
      <c r="J71" s="51">
        <f t="shared" si="8"/>
        <v>501</v>
      </c>
    </row>
    <row r="72" spans="1:10" ht="15">
      <c r="A72" s="94">
        <v>71</v>
      </c>
      <c r="B72" s="95" t="s">
        <v>163</v>
      </c>
      <c r="C72" s="51">
        <v>32752</v>
      </c>
      <c r="D72" s="51">
        <v>37228</v>
      </c>
      <c r="E72" s="51">
        <v>38087</v>
      </c>
      <c r="F72" s="76">
        <f t="shared" si="5"/>
        <v>0.0027127463895159657</v>
      </c>
      <c r="G72" s="76">
        <f t="shared" si="6"/>
        <v>0.16289081582804105</v>
      </c>
      <c r="H72" s="52">
        <f t="shared" si="7"/>
        <v>5335</v>
      </c>
      <c r="I72" s="78">
        <f t="shared" si="9"/>
        <v>0.006646774103121554</v>
      </c>
      <c r="J72" s="51">
        <f t="shared" si="8"/>
        <v>859</v>
      </c>
    </row>
    <row r="73" spans="1:10" ht="15">
      <c r="A73" s="94">
        <v>72</v>
      </c>
      <c r="B73" s="95" t="s">
        <v>164</v>
      </c>
      <c r="C73" s="51">
        <v>46744</v>
      </c>
      <c r="D73" s="51">
        <v>45111</v>
      </c>
      <c r="E73" s="51">
        <v>50081</v>
      </c>
      <c r="F73" s="76">
        <f t="shared" si="5"/>
        <v>0.0035670189811050773</v>
      </c>
      <c r="G73" s="76">
        <f t="shared" si="6"/>
        <v>0.07138884134862228</v>
      </c>
      <c r="H73" s="52">
        <f t="shared" si="7"/>
        <v>3337</v>
      </c>
      <c r="I73" s="78">
        <f t="shared" si="9"/>
        <v>0.004157504251568253</v>
      </c>
      <c r="J73" s="51">
        <f t="shared" si="8"/>
        <v>4970</v>
      </c>
    </row>
    <row r="74" spans="1:10" ht="15">
      <c r="A74" s="94">
        <v>73</v>
      </c>
      <c r="B74" s="95" t="s">
        <v>165</v>
      </c>
      <c r="C74" s="51">
        <v>27542</v>
      </c>
      <c r="D74" s="51">
        <v>26778</v>
      </c>
      <c r="E74" s="51">
        <v>24409</v>
      </c>
      <c r="F74" s="76">
        <f t="shared" si="5"/>
        <v>0.0017385309061279492</v>
      </c>
      <c r="G74" s="76">
        <f t="shared" si="6"/>
        <v>-0.1137535400479268</v>
      </c>
      <c r="H74" s="52">
        <f t="shared" si="7"/>
        <v>-3133</v>
      </c>
      <c r="I74" s="78">
        <f t="shared" si="9"/>
        <v>-0.0039033445670252727</v>
      </c>
      <c r="J74" s="51">
        <f t="shared" si="8"/>
        <v>-2369</v>
      </c>
    </row>
    <row r="75" spans="1:10" ht="15">
      <c r="A75" s="94">
        <v>74</v>
      </c>
      <c r="B75" s="95" t="s">
        <v>166</v>
      </c>
      <c r="C75" s="51">
        <v>26446</v>
      </c>
      <c r="D75" s="51">
        <v>28173</v>
      </c>
      <c r="E75" s="51">
        <v>28915</v>
      </c>
      <c r="F75" s="76">
        <f t="shared" si="5"/>
        <v>0.0020594707341836885</v>
      </c>
      <c r="G75" s="76">
        <f t="shared" si="6"/>
        <v>0.09336005445057853</v>
      </c>
      <c r="H75" s="52">
        <f t="shared" si="7"/>
        <v>2469</v>
      </c>
      <c r="I75" s="78">
        <f t="shared" si="9"/>
        <v>0.0030760797114540053</v>
      </c>
      <c r="J75" s="51">
        <f t="shared" si="8"/>
        <v>742</v>
      </c>
    </row>
    <row r="76" spans="1:10" ht="15">
      <c r="A76" s="94">
        <v>75</v>
      </c>
      <c r="B76" s="95" t="s">
        <v>167</v>
      </c>
      <c r="C76" s="51">
        <v>8227</v>
      </c>
      <c r="D76" s="51">
        <v>7760</v>
      </c>
      <c r="E76" s="51">
        <v>8934</v>
      </c>
      <c r="F76" s="76">
        <f t="shared" si="5"/>
        <v>0.0006363241064913393</v>
      </c>
      <c r="G76" s="76">
        <f t="shared" si="6"/>
        <v>0.08593655038288563</v>
      </c>
      <c r="H76" s="52">
        <f t="shared" si="7"/>
        <v>707</v>
      </c>
      <c r="I76" s="78">
        <f t="shared" si="9"/>
        <v>0.0008808377302543466</v>
      </c>
      <c r="J76" s="51">
        <f t="shared" si="8"/>
        <v>1174</v>
      </c>
    </row>
    <row r="77" spans="1:10" ht="15">
      <c r="A77" s="94">
        <v>76</v>
      </c>
      <c r="B77" s="95" t="s">
        <v>168</v>
      </c>
      <c r="C77" s="51">
        <v>13395</v>
      </c>
      <c r="D77" s="51">
        <v>13030</v>
      </c>
      <c r="E77" s="51">
        <v>15357</v>
      </c>
      <c r="F77" s="76">
        <f t="shared" si="5"/>
        <v>0.0010938022502112712</v>
      </c>
      <c r="G77" s="76">
        <f t="shared" si="6"/>
        <v>0.14647256438969763</v>
      </c>
      <c r="H77" s="52">
        <f t="shared" si="7"/>
        <v>1962</v>
      </c>
      <c r="I77" s="78">
        <f t="shared" si="9"/>
        <v>0.0024444181425163055</v>
      </c>
      <c r="J77" s="51">
        <f t="shared" si="8"/>
        <v>2327</v>
      </c>
    </row>
    <row r="78" spans="1:10" ht="15">
      <c r="A78" s="94">
        <v>77</v>
      </c>
      <c r="B78" s="95" t="s">
        <v>169</v>
      </c>
      <c r="C78" s="51">
        <v>47179</v>
      </c>
      <c r="D78" s="51">
        <v>51678</v>
      </c>
      <c r="E78" s="51">
        <v>52103</v>
      </c>
      <c r="F78" s="76">
        <f t="shared" si="5"/>
        <v>0.003711035921257919</v>
      </c>
      <c r="G78" s="76">
        <f t="shared" si="6"/>
        <v>0.10436846902223447</v>
      </c>
      <c r="H78" s="52">
        <f t="shared" si="7"/>
        <v>4924</v>
      </c>
      <c r="I78" s="78">
        <f t="shared" si="9"/>
        <v>0.006134717091615845</v>
      </c>
      <c r="J78" s="51">
        <f t="shared" si="8"/>
        <v>425</v>
      </c>
    </row>
    <row r="79" spans="1:10" ht="15">
      <c r="A79" s="94">
        <v>78</v>
      </c>
      <c r="B79" s="95" t="s">
        <v>170</v>
      </c>
      <c r="C79" s="51">
        <v>36462</v>
      </c>
      <c r="D79" s="51">
        <v>42267</v>
      </c>
      <c r="E79" s="51">
        <v>39634</v>
      </c>
      <c r="F79" s="76">
        <f t="shared" si="5"/>
        <v>0.0028229314569820614</v>
      </c>
      <c r="G79" s="76">
        <f t="shared" si="6"/>
        <v>0.08699467939224398</v>
      </c>
      <c r="H79" s="52">
        <f t="shared" si="7"/>
        <v>3172</v>
      </c>
      <c r="I79" s="78">
        <f t="shared" si="9"/>
        <v>0.003951933918482019</v>
      </c>
      <c r="J79" s="51">
        <f t="shared" si="8"/>
        <v>-2633</v>
      </c>
    </row>
    <row r="80" spans="1:10" ht="15">
      <c r="A80" s="94">
        <v>79</v>
      </c>
      <c r="B80" s="95" t="s">
        <v>171</v>
      </c>
      <c r="C80" s="51">
        <v>11570</v>
      </c>
      <c r="D80" s="51">
        <v>13275</v>
      </c>
      <c r="E80" s="51">
        <v>14415</v>
      </c>
      <c r="F80" s="76">
        <f t="shared" si="5"/>
        <v>0.0010267083047988197</v>
      </c>
      <c r="G80" s="76">
        <f t="shared" si="6"/>
        <v>0.24589455488331893</v>
      </c>
      <c r="H80" s="52">
        <f t="shared" si="7"/>
        <v>2845</v>
      </c>
      <c r="I80" s="78">
        <f t="shared" si="9"/>
        <v>0.0035445308947293012</v>
      </c>
      <c r="J80" s="51">
        <f t="shared" si="8"/>
        <v>1140</v>
      </c>
    </row>
    <row r="81" spans="1:10" ht="15">
      <c r="A81" s="94">
        <v>80</v>
      </c>
      <c r="B81" s="95" t="s">
        <v>172</v>
      </c>
      <c r="C81" s="51">
        <v>49260</v>
      </c>
      <c r="D81" s="51">
        <v>50633</v>
      </c>
      <c r="E81" s="51">
        <v>52817</v>
      </c>
      <c r="F81" s="76">
        <f t="shared" si="5"/>
        <v>0.0037618905677807325</v>
      </c>
      <c r="G81" s="76">
        <f t="shared" si="6"/>
        <v>0.07220868859114901</v>
      </c>
      <c r="H81" s="52">
        <f t="shared" si="7"/>
        <v>3557</v>
      </c>
      <c r="I81" s="78">
        <f t="shared" si="9"/>
        <v>0.004431598029016564</v>
      </c>
      <c r="J81" s="51">
        <f t="shared" si="8"/>
        <v>2184</v>
      </c>
    </row>
    <row r="82" spans="1:10" ht="15" thickBot="1">
      <c r="A82" s="94">
        <v>81</v>
      </c>
      <c r="B82" s="95" t="s">
        <v>173</v>
      </c>
      <c r="C82" s="51">
        <v>69074</v>
      </c>
      <c r="D82" s="51">
        <v>74566</v>
      </c>
      <c r="E82" s="51">
        <v>71165</v>
      </c>
      <c r="F82" s="76">
        <f t="shared" si="5"/>
        <v>0.005068726778425806</v>
      </c>
      <c r="G82" s="76">
        <f t="shared" si="6"/>
        <v>0.03027188232909633</v>
      </c>
      <c r="H82" s="52">
        <f t="shared" si="7"/>
        <v>2091</v>
      </c>
      <c r="I82" s="78">
        <f t="shared" si="9"/>
        <v>0.0026051367665655425</v>
      </c>
      <c r="J82" s="51">
        <f t="shared" si="8"/>
        <v>-3401</v>
      </c>
    </row>
    <row r="83" spans="1:10" s="12" customFormat="1" ht="15" thickBot="1">
      <c r="A83" s="156" t="s">
        <v>174</v>
      </c>
      <c r="B83" s="157"/>
      <c r="C83" s="91">
        <v>13237370</v>
      </c>
      <c r="D83" s="91">
        <v>14004735</v>
      </c>
      <c r="E83" s="91">
        <v>14040015</v>
      </c>
      <c r="F83" s="81">
        <f t="shared" si="5"/>
        <v>1</v>
      </c>
      <c r="G83" s="81">
        <f t="shared" si="6"/>
        <v>0.060634778660715836</v>
      </c>
      <c r="H83" s="79">
        <f t="shared" si="7"/>
        <v>802645</v>
      </c>
      <c r="I83" s="82">
        <f t="shared" si="9"/>
        <v>1</v>
      </c>
      <c r="J83" s="80">
        <f t="shared" si="8"/>
        <v>35280</v>
      </c>
    </row>
    <row r="84" spans="3:9" ht="15">
      <c r="C84" s="9"/>
      <c r="D84" s="9"/>
      <c r="E84" s="9"/>
      <c r="I84" s="17"/>
    </row>
  </sheetData>
  <mergeCells count="1">
    <mergeCell ref="A83:B8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K84"/>
  <sheetViews>
    <sheetView workbookViewId="0" topLeftCell="A1">
      <pane ySplit="1" topLeftCell="A77" activePane="bottomLeft" state="frozen"/>
      <selection pane="topLeft" activeCell="W1" sqref="W1"/>
      <selection pane="bottomLeft" activeCell="C85" sqref="C85"/>
    </sheetView>
  </sheetViews>
  <sheetFormatPr defaultColWidth="9.140625" defaultRowHeight="15"/>
  <cols>
    <col min="1" max="1" width="11.8515625" style="8" customWidth="1"/>
    <col min="2" max="2" width="16.421875" style="8" bestFit="1" customWidth="1"/>
    <col min="3" max="3" width="12.00390625" style="8" customWidth="1"/>
    <col min="4" max="4" width="12.00390625" style="8" bestFit="1" customWidth="1"/>
    <col min="5" max="5" width="13.57421875" style="8" customWidth="1"/>
    <col min="6" max="6" width="18.140625" style="8" customWidth="1"/>
    <col min="7" max="7" width="30.421875" style="8" customWidth="1"/>
    <col min="8" max="8" width="27.421875" style="8" customWidth="1"/>
    <col min="9" max="9" width="22.28125" style="8" customWidth="1"/>
    <col min="10" max="10" width="23.140625" style="8" customWidth="1"/>
    <col min="11" max="16384" width="9.140625" style="8" customWidth="1"/>
  </cols>
  <sheetData>
    <row r="1" spans="1:10" ht="29.5" thickBot="1">
      <c r="A1" s="24" t="s">
        <v>92</v>
      </c>
      <c r="B1" s="24" t="s">
        <v>175</v>
      </c>
      <c r="C1" s="33">
        <v>41944</v>
      </c>
      <c r="D1" s="33">
        <v>42278</v>
      </c>
      <c r="E1" s="33">
        <v>42309</v>
      </c>
      <c r="F1" s="98" t="s">
        <v>286</v>
      </c>
      <c r="G1" s="18" t="s">
        <v>298</v>
      </c>
      <c r="H1" s="1" t="s">
        <v>299</v>
      </c>
      <c r="I1" s="1" t="s">
        <v>296</v>
      </c>
      <c r="J1" s="31" t="s">
        <v>300</v>
      </c>
    </row>
    <row r="2" spans="1:11" ht="15">
      <c r="A2" s="92">
        <v>1</v>
      </c>
      <c r="B2" s="93" t="s">
        <v>93</v>
      </c>
      <c r="C2" s="74">
        <v>51894</v>
      </c>
      <c r="D2" s="74">
        <v>51928</v>
      </c>
      <c r="E2" s="96">
        <v>51846</v>
      </c>
      <c r="F2" s="75">
        <f aca="true" t="shared" si="0" ref="F2:F65">E2/$E$83</f>
        <v>0.02556614771026019</v>
      </c>
      <c r="G2" s="75">
        <f aca="true" t="shared" si="1" ref="G2:G65">(E2-C2)/C2</f>
        <v>-0.0009249624234015493</v>
      </c>
      <c r="H2" s="73">
        <f aca="true" t="shared" si="2" ref="H2:H65">E2-C2</f>
        <v>-48</v>
      </c>
      <c r="I2" s="77">
        <f>H2/$H$83</f>
        <v>-0.0012907042405012235</v>
      </c>
      <c r="J2" s="74">
        <f aca="true" t="shared" si="3" ref="J2:J65">E2-D2</f>
        <v>-82</v>
      </c>
      <c r="K2" s="11"/>
    </row>
    <row r="3" spans="1:11" ht="15">
      <c r="A3" s="94">
        <v>2</v>
      </c>
      <c r="B3" s="95" t="s">
        <v>94</v>
      </c>
      <c r="C3" s="51">
        <v>10920</v>
      </c>
      <c r="D3" s="51">
        <v>11303</v>
      </c>
      <c r="E3" s="97">
        <v>11250</v>
      </c>
      <c r="F3" s="76">
        <f t="shared" si="0"/>
        <v>0.005547567058990609</v>
      </c>
      <c r="G3" s="76">
        <f t="shared" si="1"/>
        <v>0.03021978021978022</v>
      </c>
      <c r="H3" s="52">
        <f t="shared" si="2"/>
        <v>330</v>
      </c>
      <c r="I3" s="78">
        <f aca="true" t="shared" si="4" ref="I3:I66">H3/$H$83</f>
        <v>0.008873591653445912</v>
      </c>
      <c r="J3" s="51">
        <f t="shared" si="3"/>
        <v>-53</v>
      </c>
      <c r="K3" s="11"/>
    </row>
    <row r="4" spans="1:11" ht="15">
      <c r="A4" s="94">
        <v>3</v>
      </c>
      <c r="B4" s="95" t="s">
        <v>95</v>
      </c>
      <c r="C4" s="51">
        <v>16544</v>
      </c>
      <c r="D4" s="51">
        <v>17182</v>
      </c>
      <c r="E4" s="97">
        <v>17194</v>
      </c>
      <c r="F4" s="76">
        <f t="shared" si="0"/>
        <v>0.008478654934425291</v>
      </c>
      <c r="G4" s="76">
        <f t="shared" si="1"/>
        <v>0.03928916827852998</v>
      </c>
      <c r="H4" s="52">
        <f t="shared" si="2"/>
        <v>650</v>
      </c>
      <c r="I4" s="78">
        <f t="shared" si="4"/>
        <v>0.017478286590120736</v>
      </c>
      <c r="J4" s="51">
        <f t="shared" si="3"/>
        <v>12</v>
      </c>
      <c r="K4" s="11"/>
    </row>
    <row r="5" spans="1:11" ht="15">
      <c r="A5" s="94">
        <v>4</v>
      </c>
      <c r="B5" s="95" t="s">
        <v>96</v>
      </c>
      <c r="C5" s="51">
        <v>5537</v>
      </c>
      <c r="D5" s="51">
        <v>5632</v>
      </c>
      <c r="E5" s="97">
        <v>5641</v>
      </c>
      <c r="F5" s="76">
        <f t="shared" si="0"/>
        <v>0.002781673402645869</v>
      </c>
      <c r="G5" s="76">
        <f t="shared" si="1"/>
        <v>0.018782734332671122</v>
      </c>
      <c r="H5" s="52">
        <f t="shared" si="2"/>
        <v>104</v>
      </c>
      <c r="I5" s="78">
        <f t="shared" si="4"/>
        <v>0.0027965258544193176</v>
      </c>
      <c r="J5" s="51">
        <f t="shared" si="3"/>
        <v>9</v>
      </c>
      <c r="K5" s="11"/>
    </row>
    <row r="6" spans="1:11" ht="15">
      <c r="A6" s="94">
        <v>5</v>
      </c>
      <c r="B6" s="95" t="s">
        <v>97</v>
      </c>
      <c r="C6" s="51">
        <v>7421</v>
      </c>
      <c r="D6" s="51">
        <v>7562</v>
      </c>
      <c r="E6" s="97">
        <v>7556</v>
      </c>
      <c r="F6" s="76">
        <f t="shared" si="0"/>
        <v>0.003725992595354048</v>
      </c>
      <c r="G6" s="76">
        <f t="shared" si="1"/>
        <v>0.0181916183802722</v>
      </c>
      <c r="H6" s="52">
        <f t="shared" si="2"/>
        <v>135</v>
      </c>
      <c r="I6" s="78">
        <f t="shared" si="4"/>
        <v>0.003630105676409691</v>
      </c>
      <c r="J6" s="51">
        <f t="shared" si="3"/>
        <v>-6</v>
      </c>
      <c r="K6" s="11"/>
    </row>
    <row r="7" spans="1:11" ht="15">
      <c r="A7" s="94">
        <v>6</v>
      </c>
      <c r="B7" s="95" t="s">
        <v>98</v>
      </c>
      <c r="C7" s="51">
        <v>129090</v>
      </c>
      <c r="D7" s="51">
        <v>129884</v>
      </c>
      <c r="E7" s="97">
        <v>129763</v>
      </c>
      <c r="F7" s="76">
        <f t="shared" si="0"/>
        <v>0.06398835060229319</v>
      </c>
      <c r="G7" s="76">
        <f t="shared" si="1"/>
        <v>0.005213416995894338</v>
      </c>
      <c r="H7" s="52">
        <f t="shared" si="2"/>
        <v>673</v>
      </c>
      <c r="I7" s="78">
        <f t="shared" si="4"/>
        <v>0.018096749038694238</v>
      </c>
      <c r="J7" s="51">
        <f t="shared" si="3"/>
        <v>-121</v>
      </c>
      <c r="K7" s="11"/>
    </row>
    <row r="8" spans="1:11" ht="15">
      <c r="A8" s="94">
        <v>7</v>
      </c>
      <c r="B8" s="95" t="s">
        <v>99</v>
      </c>
      <c r="C8" s="51">
        <v>89915</v>
      </c>
      <c r="D8" s="51">
        <v>90342</v>
      </c>
      <c r="E8" s="97">
        <v>90399</v>
      </c>
      <c r="F8" s="76">
        <f t="shared" si="0"/>
        <v>0.04457729018361707</v>
      </c>
      <c r="G8" s="76">
        <f t="shared" si="1"/>
        <v>0.005382861591503086</v>
      </c>
      <c r="H8" s="52">
        <f t="shared" si="2"/>
        <v>484</v>
      </c>
      <c r="I8" s="78">
        <f t="shared" si="4"/>
        <v>0.01301460109172067</v>
      </c>
      <c r="J8" s="51">
        <f t="shared" si="3"/>
        <v>57</v>
      </c>
      <c r="K8" s="11"/>
    </row>
    <row r="9" spans="1:11" ht="15">
      <c r="A9" s="94">
        <v>8</v>
      </c>
      <c r="B9" s="95" t="s">
        <v>100</v>
      </c>
      <c r="C9" s="51">
        <v>4443</v>
      </c>
      <c r="D9" s="51">
        <v>4467</v>
      </c>
      <c r="E9" s="97">
        <v>4462</v>
      </c>
      <c r="F9" s="76">
        <f t="shared" si="0"/>
        <v>0.002200288374863653</v>
      </c>
      <c r="G9" s="76">
        <f t="shared" si="1"/>
        <v>0.0042763898266936756</v>
      </c>
      <c r="H9" s="52">
        <f t="shared" si="2"/>
        <v>19</v>
      </c>
      <c r="I9" s="78">
        <f t="shared" si="4"/>
        <v>0.0005109037618650676</v>
      </c>
      <c r="J9" s="51">
        <f t="shared" si="3"/>
        <v>-5</v>
      </c>
      <c r="K9" s="11"/>
    </row>
    <row r="10" spans="1:11" ht="15">
      <c r="A10" s="94">
        <v>9</v>
      </c>
      <c r="B10" s="95" t="s">
        <v>101</v>
      </c>
      <c r="C10" s="51">
        <v>34927</v>
      </c>
      <c r="D10" s="51">
        <v>35524</v>
      </c>
      <c r="E10" s="97">
        <v>35554</v>
      </c>
      <c r="F10" s="76">
        <f t="shared" si="0"/>
        <v>0.017532284374697966</v>
      </c>
      <c r="G10" s="76">
        <f t="shared" si="1"/>
        <v>0.017951727889598305</v>
      </c>
      <c r="H10" s="52">
        <f t="shared" si="2"/>
        <v>627</v>
      </c>
      <c r="I10" s="78">
        <f t="shared" si="4"/>
        <v>0.01685982414154723</v>
      </c>
      <c r="J10" s="51">
        <f t="shared" si="3"/>
        <v>30</v>
      </c>
      <c r="K10" s="11"/>
    </row>
    <row r="11" spans="1:11" ht="15">
      <c r="A11" s="94">
        <v>10</v>
      </c>
      <c r="B11" s="95" t="s">
        <v>102</v>
      </c>
      <c r="C11" s="51">
        <v>35614</v>
      </c>
      <c r="D11" s="51">
        <v>35557</v>
      </c>
      <c r="E11" s="97">
        <v>35584</v>
      </c>
      <c r="F11" s="76">
        <f t="shared" si="0"/>
        <v>0.017547077886855274</v>
      </c>
      <c r="G11" s="76">
        <f t="shared" si="1"/>
        <v>-0.0008423653619363172</v>
      </c>
      <c r="H11" s="52">
        <f t="shared" si="2"/>
        <v>-30</v>
      </c>
      <c r="I11" s="78">
        <f t="shared" si="4"/>
        <v>-0.0008066901503132646</v>
      </c>
      <c r="J11" s="51">
        <f t="shared" si="3"/>
        <v>27</v>
      </c>
      <c r="K11" s="11"/>
    </row>
    <row r="12" spans="1:11" ht="15">
      <c r="A12" s="94">
        <v>11</v>
      </c>
      <c r="B12" s="95" t="s">
        <v>103</v>
      </c>
      <c r="C12" s="51">
        <v>4105</v>
      </c>
      <c r="D12" s="51">
        <v>4107</v>
      </c>
      <c r="E12" s="97">
        <v>4127</v>
      </c>
      <c r="F12" s="76">
        <f t="shared" si="0"/>
        <v>0.0020350941557737106</v>
      </c>
      <c r="G12" s="76">
        <f t="shared" si="1"/>
        <v>0.00535931790499391</v>
      </c>
      <c r="H12" s="52">
        <f t="shared" si="2"/>
        <v>22</v>
      </c>
      <c r="I12" s="78">
        <f t="shared" si="4"/>
        <v>0.0005915727768963941</v>
      </c>
      <c r="J12" s="51">
        <f t="shared" si="3"/>
        <v>20</v>
      </c>
      <c r="K12" s="11"/>
    </row>
    <row r="13" spans="1:11" ht="15">
      <c r="A13" s="94">
        <v>12</v>
      </c>
      <c r="B13" s="95" t="s">
        <v>104</v>
      </c>
      <c r="C13" s="51">
        <v>2859</v>
      </c>
      <c r="D13" s="51">
        <v>2967</v>
      </c>
      <c r="E13" s="97">
        <v>2949</v>
      </c>
      <c r="F13" s="76">
        <f t="shared" si="0"/>
        <v>0.001454202245063405</v>
      </c>
      <c r="G13" s="76">
        <f t="shared" si="1"/>
        <v>0.03147953830010493</v>
      </c>
      <c r="H13" s="52">
        <f t="shared" si="2"/>
        <v>90</v>
      </c>
      <c r="I13" s="78">
        <f t="shared" si="4"/>
        <v>0.002420070450939794</v>
      </c>
      <c r="J13" s="51">
        <f t="shared" si="3"/>
        <v>-18</v>
      </c>
      <c r="K13" s="11"/>
    </row>
    <row r="14" spans="1:11" ht="15">
      <c r="A14" s="94">
        <v>13</v>
      </c>
      <c r="B14" s="95" t="s">
        <v>105</v>
      </c>
      <c r="C14" s="51">
        <v>4797</v>
      </c>
      <c r="D14" s="51">
        <v>4723</v>
      </c>
      <c r="E14" s="97">
        <v>4671</v>
      </c>
      <c r="F14" s="76">
        <f t="shared" si="0"/>
        <v>0.002303349842892901</v>
      </c>
      <c r="G14" s="76">
        <f t="shared" si="1"/>
        <v>-0.02626641651031895</v>
      </c>
      <c r="H14" s="52">
        <f t="shared" si="2"/>
        <v>-126</v>
      </c>
      <c r="I14" s="78">
        <f t="shared" si="4"/>
        <v>-0.0033880986313157115</v>
      </c>
      <c r="J14" s="51">
        <f t="shared" si="3"/>
        <v>-52</v>
      </c>
      <c r="K14" s="11"/>
    </row>
    <row r="15" spans="1:11" ht="15">
      <c r="A15" s="94">
        <v>14</v>
      </c>
      <c r="B15" s="95" t="s">
        <v>106</v>
      </c>
      <c r="C15" s="51">
        <v>6747</v>
      </c>
      <c r="D15" s="51">
        <v>6775</v>
      </c>
      <c r="E15" s="97">
        <v>6760</v>
      </c>
      <c r="F15" s="76">
        <f t="shared" si="0"/>
        <v>0.003333471406113468</v>
      </c>
      <c r="G15" s="76">
        <f t="shared" si="1"/>
        <v>0.0019267822736030828</v>
      </c>
      <c r="H15" s="52">
        <f t="shared" si="2"/>
        <v>13</v>
      </c>
      <c r="I15" s="78">
        <f t="shared" si="4"/>
        <v>0.0003495657318024147</v>
      </c>
      <c r="J15" s="51">
        <f t="shared" si="3"/>
        <v>-15</v>
      </c>
      <c r="K15" s="11"/>
    </row>
    <row r="16" spans="1:11" ht="15">
      <c r="A16" s="94">
        <v>15</v>
      </c>
      <c r="B16" s="95" t="s">
        <v>107</v>
      </c>
      <c r="C16" s="51">
        <v>8378</v>
      </c>
      <c r="D16" s="51">
        <v>8391</v>
      </c>
      <c r="E16" s="97">
        <v>8386</v>
      </c>
      <c r="F16" s="76">
        <f t="shared" si="0"/>
        <v>0.004135279765039577</v>
      </c>
      <c r="G16" s="76">
        <f t="shared" si="1"/>
        <v>0.0009548818333731201</v>
      </c>
      <c r="H16" s="52">
        <f t="shared" si="2"/>
        <v>8</v>
      </c>
      <c r="I16" s="78">
        <f t="shared" si="4"/>
        <v>0.00021511737341687058</v>
      </c>
      <c r="J16" s="51">
        <f t="shared" si="3"/>
        <v>-5</v>
      </c>
      <c r="K16" s="11"/>
    </row>
    <row r="17" spans="1:10" ht="15">
      <c r="A17" s="94">
        <v>16</v>
      </c>
      <c r="B17" s="95" t="s">
        <v>108</v>
      </c>
      <c r="C17" s="51">
        <v>78570</v>
      </c>
      <c r="D17" s="51">
        <v>80634</v>
      </c>
      <c r="E17" s="97">
        <v>80761</v>
      </c>
      <c r="F17" s="76">
        <f t="shared" si="0"/>
        <v>0.03982462784454583</v>
      </c>
      <c r="G17" s="76">
        <f t="shared" si="1"/>
        <v>0.027885961562937506</v>
      </c>
      <c r="H17" s="52">
        <f t="shared" si="2"/>
        <v>2191</v>
      </c>
      <c r="I17" s="78">
        <f t="shared" si="4"/>
        <v>0.05891527064454543</v>
      </c>
      <c r="J17" s="51">
        <f t="shared" si="3"/>
        <v>127</v>
      </c>
    </row>
    <row r="18" spans="1:10" ht="15">
      <c r="A18" s="94">
        <v>17</v>
      </c>
      <c r="B18" s="95" t="s">
        <v>109</v>
      </c>
      <c r="C18" s="51">
        <v>15724</v>
      </c>
      <c r="D18" s="51">
        <v>15670</v>
      </c>
      <c r="E18" s="97">
        <v>15684</v>
      </c>
      <c r="F18" s="76">
        <f t="shared" si="0"/>
        <v>0.007734048155840775</v>
      </c>
      <c r="G18" s="76">
        <f t="shared" si="1"/>
        <v>-0.0025438819638768763</v>
      </c>
      <c r="H18" s="52">
        <f t="shared" si="2"/>
        <v>-40</v>
      </c>
      <c r="I18" s="78">
        <f t="shared" si="4"/>
        <v>-0.001075586867084353</v>
      </c>
      <c r="J18" s="51">
        <f t="shared" si="3"/>
        <v>14</v>
      </c>
    </row>
    <row r="19" spans="1:10" ht="15">
      <c r="A19" s="94">
        <v>18</v>
      </c>
      <c r="B19" s="95" t="s">
        <v>110</v>
      </c>
      <c r="C19" s="51">
        <v>2861</v>
      </c>
      <c r="D19" s="51">
        <v>2906</v>
      </c>
      <c r="E19" s="97">
        <v>2927</v>
      </c>
      <c r="F19" s="76">
        <f t="shared" si="0"/>
        <v>0.0014433536694813788</v>
      </c>
      <c r="G19" s="76">
        <f t="shared" si="1"/>
        <v>0.023068857042991962</v>
      </c>
      <c r="H19" s="52">
        <f t="shared" si="2"/>
        <v>66</v>
      </c>
      <c r="I19" s="78">
        <f t="shared" si="4"/>
        <v>0.0017747183306891822</v>
      </c>
      <c r="J19" s="51">
        <f t="shared" si="3"/>
        <v>21</v>
      </c>
    </row>
    <row r="20" spans="1:10" ht="15">
      <c r="A20" s="94">
        <v>19</v>
      </c>
      <c r="B20" s="95" t="s">
        <v>111</v>
      </c>
      <c r="C20" s="51">
        <v>11803</v>
      </c>
      <c r="D20" s="51">
        <v>11917</v>
      </c>
      <c r="E20" s="97">
        <v>11926</v>
      </c>
      <c r="F20" s="76">
        <f t="shared" si="0"/>
        <v>0.005880914199601956</v>
      </c>
      <c r="G20" s="76">
        <f t="shared" si="1"/>
        <v>0.010421079386596628</v>
      </c>
      <c r="H20" s="52">
        <f t="shared" si="2"/>
        <v>123</v>
      </c>
      <c r="I20" s="78">
        <f t="shared" si="4"/>
        <v>0.0033074296162843853</v>
      </c>
      <c r="J20" s="51">
        <f t="shared" si="3"/>
        <v>9</v>
      </c>
    </row>
    <row r="21" spans="1:10" ht="15">
      <c r="A21" s="94">
        <v>20</v>
      </c>
      <c r="B21" s="95" t="s">
        <v>112</v>
      </c>
      <c r="C21" s="51">
        <v>33978</v>
      </c>
      <c r="D21" s="51">
        <v>33985</v>
      </c>
      <c r="E21" s="97">
        <v>34059</v>
      </c>
      <c r="F21" s="76">
        <f t="shared" si="0"/>
        <v>0.016795074352192102</v>
      </c>
      <c r="G21" s="76">
        <f t="shared" si="1"/>
        <v>0.00238389546176938</v>
      </c>
      <c r="H21" s="52">
        <f t="shared" si="2"/>
        <v>81</v>
      </c>
      <c r="I21" s="78">
        <f t="shared" si="4"/>
        <v>0.0021780634058458145</v>
      </c>
      <c r="J21" s="51">
        <f t="shared" si="3"/>
        <v>74</v>
      </c>
    </row>
    <row r="22" spans="1:10" ht="15">
      <c r="A22" s="94">
        <v>21</v>
      </c>
      <c r="B22" s="95" t="s">
        <v>113</v>
      </c>
      <c r="C22" s="51">
        <v>16153</v>
      </c>
      <c r="D22" s="51">
        <v>17650</v>
      </c>
      <c r="E22" s="97">
        <v>17606</v>
      </c>
      <c r="F22" s="76">
        <f t="shared" si="0"/>
        <v>0.008681819168052326</v>
      </c>
      <c r="G22" s="76">
        <f t="shared" si="1"/>
        <v>0.08995233083637715</v>
      </c>
      <c r="H22" s="52">
        <f t="shared" si="2"/>
        <v>1453</v>
      </c>
      <c r="I22" s="78">
        <f t="shared" si="4"/>
        <v>0.03907069294683912</v>
      </c>
      <c r="J22" s="51">
        <f t="shared" si="3"/>
        <v>-44</v>
      </c>
    </row>
    <row r="23" spans="1:10" ht="15">
      <c r="A23" s="94">
        <v>22</v>
      </c>
      <c r="B23" s="95" t="s">
        <v>114</v>
      </c>
      <c r="C23" s="51">
        <v>11006</v>
      </c>
      <c r="D23" s="51">
        <v>11020</v>
      </c>
      <c r="E23" s="97">
        <v>11038</v>
      </c>
      <c r="F23" s="76">
        <f t="shared" si="0"/>
        <v>0.005443026239745631</v>
      </c>
      <c r="G23" s="76">
        <f t="shared" si="1"/>
        <v>0.002907504997274214</v>
      </c>
      <c r="H23" s="52">
        <f t="shared" si="2"/>
        <v>32</v>
      </c>
      <c r="I23" s="78">
        <f t="shared" si="4"/>
        <v>0.0008604694936674823</v>
      </c>
      <c r="J23" s="51">
        <f t="shared" si="3"/>
        <v>18</v>
      </c>
    </row>
    <row r="24" spans="1:10" ht="15">
      <c r="A24" s="94">
        <v>23</v>
      </c>
      <c r="B24" s="95" t="s">
        <v>115</v>
      </c>
      <c r="C24" s="51">
        <v>9834</v>
      </c>
      <c r="D24" s="51">
        <v>9925</v>
      </c>
      <c r="E24" s="97">
        <v>10052</v>
      </c>
      <c r="F24" s="76">
        <f t="shared" si="0"/>
        <v>0.004956812806842098</v>
      </c>
      <c r="G24" s="76">
        <f t="shared" si="1"/>
        <v>0.02216798861094163</v>
      </c>
      <c r="H24" s="52">
        <f t="shared" si="2"/>
        <v>218</v>
      </c>
      <c r="I24" s="78">
        <f t="shared" si="4"/>
        <v>0.005861948425609723</v>
      </c>
      <c r="J24" s="51">
        <f t="shared" si="3"/>
        <v>127</v>
      </c>
    </row>
    <row r="25" spans="1:10" ht="15">
      <c r="A25" s="94">
        <v>24</v>
      </c>
      <c r="B25" s="95" t="s">
        <v>116</v>
      </c>
      <c r="C25" s="51">
        <v>4541</v>
      </c>
      <c r="D25" s="51">
        <v>4532</v>
      </c>
      <c r="E25" s="97">
        <v>4511</v>
      </c>
      <c r="F25" s="76">
        <f t="shared" si="0"/>
        <v>0.0022244511113872567</v>
      </c>
      <c r="G25" s="76">
        <f t="shared" si="1"/>
        <v>-0.006606474344857961</v>
      </c>
      <c r="H25" s="52">
        <f t="shared" si="2"/>
        <v>-30</v>
      </c>
      <c r="I25" s="78">
        <f t="shared" si="4"/>
        <v>-0.0008066901503132646</v>
      </c>
      <c r="J25" s="51">
        <f t="shared" si="3"/>
        <v>-21</v>
      </c>
    </row>
    <row r="26" spans="1:10" ht="15">
      <c r="A26" s="94">
        <v>25</v>
      </c>
      <c r="B26" s="95" t="s">
        <v>117</v>
      </c>
      <c r="C26" s="51">
        <v>12830</v>
      </c>
      <c r="D26" s="51">
        <v>12658</v>
      </c>
      <c r="E26" s="97">
        <v>12699</v>
      </c>
      <c r="F26" s="76">
        <f t="shared" si="0"/>
        <v>0.0062620936961886</v>
      </c>
      <c r="G26" s="76">
        <f t="shared" si="1"/>
        <v>-0.010210444271239284</v>
      </c>
      <c r="H26" s="52">
        <f t="shared" si="2"/>
        <v>-131</v>
      </c>
      <c r="I26" s="78">
        <f t="shared" si="4"/>
        <v>-0.003522546989701256</v>
      </c>
      <c r="J26" s="51">
        <f t="shared" si="3"/>
        <v>41</v>
      </c>
    </row>
    <row r="27" spans="1:10" ht="15">
      <c r="A27" s="94">
        <v>26</v>
      </c>
      <c r="B27" s="95" t="s">
        <v>118</v>
      </c>
      <c r="C27" s="51">
        <v>17405</v>
      </c>
      <c r="D27" s="51">
        <v>17787</v>
      </c>
      <c r="E27" s="97">
        <v>17749</v>
      </c>
      <c r="F27" s="76">
        <f t="shared" si="0"/>
        <v>0.008752334909335495</v>
      </c>
      <c r="G27" s="76">
        <f t="shared" si="1"/>
        <v>0.019764435507038207</v>
      </c>
      <c r="H27" s="52">
        <f t="shared" si="2"/>
        <v>344</v>
      </c>
      <c r="I27" s="78">
        <f t="shared" si="4"/>
        <v>0.009250047056925436</v>
      </c>
      <c r="J27" s="51">
        <f t="shared" si="3"/>
        <v>-38</v>
      </c>
    </row>
    <row r="28" spans="1:10" ht="15">
      <c r="A28" s="94">
        <v>27</v>
      </c>
      <c r="B28" s="95" t="s">
        <v>119</v>
      </c>
      <c r="C28" s="51">
        <v>41872</v>
      </c>
      <c r="D28" s="51">
        <v>43494</v>
      </c>
      <c r="E28" s="97">
        <v>43506</v>
      </c>
      <c r="F28" s="76">
        <f t="shared" si="0"/>
        <v>0.021453551330528484</v>
      </c>
      <c r="G28" s="76">
        <f t="shared" si="1"/>
        <v>0.03902369124952235</v>
      </c>
      <c r="H28" s="52">
        <f t="shared" si="2"/>
        <v>1634</v>
      </c>
      <c r="I28" s="78">
        <f t="shared" si="4"/>
        <v>0.043937723520395815</v>
      </c>
      <c r="J28" s="51">
        <f t="shared" si="3"/>
        <v>12</v>
      </c>
    </row>
    <row r="29" spans="1:10" ht="15">
      <c r="A29" s="94">
        <v>28</v>
      </c>
      <c r="B29" s="95" t="s">
        <v>120</v>
      </c>
      <c r="C29" s="51">
        <v>9143</v>
      </c>
      <c r="D29" s="51">
        <v>9414</v>
      </c>
      <c r="E29" s="97">
        <v>9442</v>
      </c>
      <c r="F29" s="76">
        <f t="shared" si="0"/>
        <v>0.00465601139297683</v>
      </c>
      <c r="G29" s="76">
        <f t="shared" si="1"/>
        <v>0.03270261402165591</v>
      </c>
      <c r="H29" s="52">
        <f t="shared" si="2"/>
        <v>299</v>
      </c>
      <c r="I29" s="78">
        <f t="shared" si="4"/>
        <v>0.008040011831455538</v>
      </c>
      <c r="J29" s="51">
        <f t="shared" si="3"/>
        <v>28</v>
      </c>
    </row>
    <row r="30" spans="1:10" ht="15">
      <c r="A30" s="94">
        <v>29</v>
      </c>
      <c r="B30" s="95" t="s">
        <v>121</v>
      </c>
      <c r="C30" s="51">
        <v>2588</v>
      </c>
      <c r="D30" s="51">
        <v>2525</v>
      </c>
      <c r="E30" s="97">
        <v>2509</v>
      </c>
      <c r="F30" s="76">
        <f t="shared" si="0"/>
        <v>0.0012372307334228834</v>
      </c>
      <c r="G30" s="76">
        <f t="shared" si="1"/>
        <v>-0.030525502318392583</v>
      </c>
      <c r="H30" s="52">
        <f t="shared" si="2"/>
        <v>-79</v>
      </c>
      <c r="I30" s="78">
        <f t="shared" si="4"/>
        <v>-0.002124284062491597</v>
      </c>
      <c r="J30" s="51">
        <f t="shared" si="3"/>
        <v>-16</v>
      </c>
    </row>
    <row r="31" spans="1:10" ht="15">
      <c r="A31" s="94">
        <v>30</v>
      </c>
      <c r="B31" s="95" t="s">
        <v>122</v>
      </c>
      <c r="C31" s="51">
        <v>3131</v>
      </c>
      <c r="D31" s="51">
        <v>3293</v>
      </c>
      <c r="E31" s="97">
        <v>3230</v>
      </c>
      <c r="F31" s="76">
        <f t="shared" si="0"/>
        <v>0.0015927681422701926</v>
      </c>
      <c r="G31" s="76">
        <f t="shared" si="1"/>
        <v>0.0316192909613542</v>
      </c>
      <c r="H31" s="52">
        <f t="shared" si="2"/>
        <v>99</v>
      </c>
      <c r="I31" s="78">
        <f t="shared" si="4"/>
        <v>0.0026620774960337736</v>
      </c>
      <c r="J31" s="51">
        <f t="shared" si="3"/>
        <v>-63</v>
      </c>
    </row>
    <row r="32" spans="1:10" ht="15">
      <c r="A32" s="94">
        <v>31</v>
      </c>
      <c r="B32" s="95" t="s">
        <v>123</v>
      </c>
      <c r="C32" s="51">
        <v>37503</v>
      </c>
      <c r="D32" s="51">
        <v>38039</v>
      </c>
      <c r="E32" s="97">
        <v>37920</v>
      </c>
      <c r="F32" s="76">
        <f t="shared" si="0"/>
        <v>0.01869899936683768</v>
      </c>
      <c r="G32" s="76">
        <f t="shared" si="1"/>
        <v>0.011119110471162307</v>
      </c>
      <c r="H32" s="52">
        <f t="shared" si="2"/>
        <v>417</v>
      </c>
      <c r="I32" s="78">
        <f t="shared" si="4"/>
        <v>0.011212993089354379</v>
      </c>
      <c r="J32" s="51">
        <f t="shared" si="3"/>
        <v>-119</v>
      </c>
    </row>
    <row r="33" spans="1:10" ht="15">
      <c r="A33" s="94">
        <v>32</v>
      </c>
      <c r="B33" s="95" t="s">
        <v>124</v>
      </c>
      <c r="C33" s="51">
        <v>10761</v>
      </c>
      <c r="D33" s="51">
        <v>10705</v>
      </c>
      <c r="E33" s="97">
        <v>10737</v>
      </c>
      <c r="F33" s="76">
        <f t="shared" si="0"/>
        <v>0.005294598001100637</v>
      </c>
      <c r="G33" s="76">
        <f t="shared" si="1"/>
        <v>-0.002230275996654586</v>
      </c>
      <c r="H33" s="52">
        <f t="shared" si="2"/>
        <v>-24</v>
      </c>
      <c r="I33" s="78">
        <f t="shared" si="4"/>
        <v>-0.0006453521202506117</v>
      </c>
      <c r="J33" s="51">
        <f t="shared" si="3"/>
        <v>32</v>
      </c>
    </row>
    <row r="34" spans="1:10" ht="15">
      <c r="A34" s="94">
        <v>33</v>
      </c>
      <c r="B34" s="95" t="s">
        <v>125</v>
      </c>
      <c r="C34" s="51">
        <v>42769</v>
      </c>
      <c r="D34" s="51">
        <v>44119</v>
      </c>
      <c r="E34" s="97">
        <v>44162</v>
      </c>
      <c r="F34" s="76">
        <f t="shared" si="0"/>
        <v>0.021777036129701624</v>
      </c>
      <c r="G34" s="76">
        <f t="shared" si="1"/>
        <v>0.03257031962402675</v>
      </c>
      <c r="H34" s="52">
        <f t="shared" si="2"/>
        <v>1393</v>
      </c>
      <c r="I34" s="78">
        <f t="shared" si="4"/>
        <v>0.03745731264621259</v>
      </c>
      <c r="J34" s="51">
        <f t="shared" si="3"/>
        <v>43</v>
      </c>
    </row>
    <row r="35" spans="1:10" ht="15">
      <c r="A35" s="94">
        <v>34</v>
      </c>
      <c r="B35" s="95" t="s">
        <v>126</v>
      </c>
      <c r="C35" s="51">
        <v>488202</v>
      </c>
      <c r="D35" s="51">
        <v>500635</v>
      </c>
      <c r="E35" s="97">
        <v>502258</v>
      </c>
      <c r="F35" s="76">
        <f t="shared" si="0"/>
        <v>0.24767199430351158</v>
      </c>
      <c r="G35" s="76">
        <f t="shared" si="1"/>
        <v>0.028791360953048125</v>
      </c>
      <c r="H35" s="52">
        <f t="shared" si="2"/>
        <v>14056</v>
      </c>
      <c r="I35" s="78">
        <f t="shared" si="4"/>
        <v>0.3779612250934416</v>
      </c>
      <c r="J35" s="51">
        <f t="shared" si="3"/>
        <v>1623</v>
      </c>
    </row>
    <row r="36" spans="1:10" ht="15">
      <c r="A36" s="94">
        <v>35</v>
      </c>
      <c r="B36" s="95" t="s">
        <v>127</v>
      </c>
      <c r="C36" s="51">
        <v>117637</v>
      </c>
      <c r="D36" s="51">
        <v>118128</v>
      </c>
      <c r="E36" s="97">
        <v>118163</v>
      </c>
      <c r="F36" s="76">
        <f t="shared" si="0"/>
        <v>0.05826819256813399</v>
      </c>
      <c r="G36" s="76">
        <f t="shared" si="1"/>
        <v>0.004471382303186922</v>
      </c>
      <c r="H36" s="52">
        <f t="shared" si="2"/>
        <v>526</v>
      </c>
      <c r="I36" s="78">
        <f t="shared" si="4"/>
        <v>0.01414396730215924</v>
      </c>
      <c r="J36" s="51">
        <f t="shared" si="3"/>
        <v>35</v>
      </c>
    </row>
    <row r="37" spans="1:10" ht="15">
      <c r="A37" s="94">
        <v>36</v>
      </c>
      <c r="B37" s="95" t="s">
        <v>128</v>
      </c>
      <c r="C37" s="51">
        <v>4343</v>
      </c>
      <c r="D37" s="51">
        <v>4383</v>
      </c>
      <c r="E37" s="97">
        <v>4385</v>
      </c>
      <c r="F37" s="76">
        <f t="shared" si="0"/>
        <v>0.002162318360326562</v>
      </c>
      <c r="G37" s="76">
        <f t="shared" si="1"/>
        <v>0.009670734515311996</v>
      </c>
      <c r="H37" s="52">
        <f t="shared" si="2"/>
        <v>42</v>
      </c>
      <c r="I37" s="78">
        <f t="shared" si="4"/>
        <v>0.0011293662104385706</v>
      </c>
      <c r="J37" s="51">
        <f t="shared" si="3"/>
        <v>2</v>
      </c>
    </row>
    <row r="38" spans="1:10" ht="15">
      <c r="A38" s="94">
        <v>37</v>
      </c>
      <c r="B38" s="95" t="s">
        <v>129</v>
      </c>
      <c r="C38" s="51">
        <v>9224</v>
      </c>
      <c r="D38" s="51">
        <v>9206</v>
      </c>
      <c r="E38" s="97">
        <v>9180</v>
      </c>
      <c r="F38" s="76">
        <f t="shared" si="0"/>
        <v>0.004526814720136337</v>
      </c>
      <c r="G38" s="76">
        <f t="shared" si="1"/>
        <v>-0.004770164787510842</v>
      </c>
      <c r="H38" s="52">
        <f t="shared" si="2"/>
        <v>-44</v>
      </c>
      <c r="I38" s="78">
        <f t="shared" si="4"/>
        <v>-0.0011831455537927881</v>
      </c>
      <c r="J38" s="51">
        <f t="shared" si="3"/>
        <v>-26</v>
      </c>
    </row>
    <row r="39" spans="1:10" ht="15">
      <c r="A39" s="94">
        <v>38</v>
      </c>
      <c r="B39" s="95" t="s">
        <v>130</v>
      </c>
      <c r="C39" s="51">
        <v>30232</v>
      </c>
      <c r="D39" s="51">
        <v>30799</v>
      </c>
      <c r="E39" s="97">
        <v>30840</v>
      </c>
      <c r="F39" s="76">
        <f t="shared" si="0"/>
        <v>0.015207730497712924</v>
      </c>
      <c r="G39" s="76">
        <f t="shared" si="1"/>
        <v>0.020111140513363324</v>
      </c>
      <c r="H39" s="52">
        <f t="shared" si="2"/>
        <v>608</v>
      </c>
      <c r="I39" s="78">
        <f t="shared" si="4"/>
        <v>0.016348920379682164</v>
      </c>
      <c r="J39" s="51">
        <f t="shared" si="3"/>
        <v>41</v>
      </c>
    </row>
    <row r="40" spans="1:10" ht="15">
      <c r="A40" s="94">
        <v>39</v>
      </c>
      <c r="B40" s="95" t="s">
        <v>131</v>
      </c>
      <c r="C40" s="51">
        <v>9509</v>
      </c>
      <c r="D40" s="51">
        <v>9571</v>
      </c>
      <c r="E40" s="97">
        <v>9616</v>
      </c>
      <c r="F40" s="76">
        <f t="shared" si="0"/>
        <v>0.004741813763489217</v>
      </c>
      <c r="G40" s="76">
        <f t="shared" si="1"/>
        <v>0.011252497633820592</v>
      </c>
      <c r="H40" s="52">
        <f t="shared" si="2"/>
        <v>107</v>
      </c>
      <c r="I40" s="78">
        <f t="shared" si="4"/>
        <v>0.002877194869450644</v>
      </c>
      <c r="J40" s="51">
        <f t="shared" si="3"/>
        <v>45</v>
      </c>
    </row>
    <row r="41" spans="1:10" ht="15">
      <c r="A41" s="94">
        <v>40</v>
      </c>
      <c r="B41" s="95" t="s">
        <v>132</v>
      </c>
      <c r="C41" s="51">
        <v>5249</v>
      </c>
      <c r="D41" s="51">
        <v>5160</v>
      </c>
      <c r="E41" s="97">
        <v>5122</v>
      </c>
      <c r="F41" s="76">
        <f t="shared" si="0"/>
        <v>0.0025257456423244356</v>
      </c>
      <c r="G41" s="76">
        <f t="shared" si="1"/>
        <v>-0.02419508477805296</v>
      </c>
      <c r="H41" s="52">
        <f t="shared" si="2"/>
        <v>-127</v>
      </c>
      <c r="I41" s="78">
        <f t="shared" si="4"/>
        <v>-0.0034149883029928204</v>
      </c>
      <c r="J41" s="51">
        <f t="shared" si="3"/>
        <v>-38</v>
      </c>
    </row>
    <row r="42" spans="1:10" ht="15">
      <c r="A42" s="94">
        <v>41</v>
      </c>
      <c r="B42" s="95" t="s">
        <v>133</v>
      </c>
      <c r="C42" s="51">
        <v>35267</v>
      </c>
      <c r="D42" s="51">
        <v>36589</v>
      </c>
      <c r="E42" s="97">
        <v>36606</v>
      </c>
      <c r="F42" s="76">
        <f t="shared" si="0"/>
        <v>0.018051043534347576</v>
      </c>
      <c r="G42" s="76">
        <f t="shared" si="1"/>
        <v>0.03796750503303371</v>
      </c>
      <c r="H42" s="52">
        <f t="shared" si="2"/>
        <v>1339</v>
      </c>
      <c r="I42" s="78">
        <f t="shared" si="4"/>
        <v>0.03600527037564871</v>
      </c>
      <c r="J42" s="51">
        <f t="shared" si="3"/>
        <v>17</v>
      </c>
    </row>
    <row r="43" spans="1:10" ht="15">
      <c r="A43" s="94">
        <v>42</v>
      </c>
      <c r="B43" s="95" t="s">
        <v>134</v>
      </c>
      <c r="C43" s="51">
        <v>57601</v>
      </c>
      <c r="D43" s="51">
        <v>59007</v>
      </c>
      <c r="E43" s="97">
        <v>59179</v>
      </c>
      <c r="F43" s="76">
        <f t="shared" si="0"/>
        <v>0.029182175198578245</v>
      </c>
      <c r="G43" s="76">
        <f t="shared" si="1"/>
        <v>0.027395357719484037</v>
      </c>
      <c r="H43" s="52">
        <f t="shared" si="2"/>
        <v>1578</v>
      </c>
      <c r="I43" s="78">
        <f t="shared" si="4"/>
        <v>0.04243190190647772</v>
      </c>
      <c r="J43" s="51">
        <f t="shared" si="3"/>
        <v>172</v>
      </c>
    </row>
    <row r="44" spans="1:10" ht="15">
      <c r="A44" s="94">
        <v>43</v>
      </c>
      <c r="B44" s="95" t="s">
        <v>135</v>
      </c>
      <c r="C44" s="51">
        <v>12558</v>
      </c>
      <c r="D44" s="51">
        <v>12530</v>
      </c>
      <c r="E44" s="97">
        <v>12482</v>
      </c>
      <c r="F44" s="76">
        <f t="shared" si="0"/>
        <v>0.0061550872915840694</v>
      </c>
      <c r="G44" s="76">
        <f t="shared" si="1"/>
        <v>-0.006051919095397356</v>
      </c>
      <c r="H44" s="52">
        <f t="shared" si="2"/>
        <v>-76</v>
      </c>
      <c r="I44" s="78">
        <f t="shared" si="4"/>
        <v>-0.0020436150474602705</v>
      </c>
      <c r="J44" s="51">
        <f t="shared" si="3"/>
        <v>-48</v>
      </c>
    </row>
    <row r="45" spans="1:10" ht="15">
      <c r="A45" s="94">
        <v>44</v>
      </c>
      <c r="B45" s="95" t="s">
        <v>136</v>
      </c>
      <c r="C45" s="51">
        <v>15447</v>
      </c>
      <c r="D45" s="51">
        <v>15559</v>
      </c>
      <c r="E45" s="97">
        <v>15585</v>
      </c>
      <c r="F45" s="76">
        <f t="shared" si="0"/>
        <v>0.007685229565721657</v>
      </c>
      <c r="G45" s="76">
        <f t="shared" si="1"/>
        <v>0.008933773548261798</v>
      </c>
      <c r="H45" s="52">
        <f t="shared" si="2"/>
        <v>138</v>
      </c>
      <c r="I45" s="78">
        <f t="shared" si="4"/>
        <v>0.0037107746914410173</v>
      </c>
      <c r="J45" s="51">
        <f t="shared" si="3"/>
        <v>26</v>
      </c>
    </row>
    <row r="46" spans="1:10" ht="15">
      <c r="A46" s="94">
        <v>45</v>
      </c>
      <c r="B46" s="95" t="s">
        <v>137</v>
      </c>
      <c r="C46" s="51">
        <v>35812</v>
      </c>
      <c r="D46" s="51">
        <v>36671</v>
      </c>
      <c r="E46" s="97">
        <v>36807</v>
      </c>
      <c r="F46" s="76">
        <f t="shared" si="0"/>
        <v>0.018150160065801543</v>
      </c>
      <c r="G46" s="76">
        <f t="shared" si="1"/>
        <v>0.027783983022450574</v>
      </c>
      <c r="H46" s="52">
        <f t="shared" si="2"/>
        <v>995</v>
      </c>
      <c r="I46" s="78">
        <f t="shared" si="4"/>
        <v>0.02675522331872328</v>
      </c>
      <c r="J46" s="51">
        <f t="shared" si="3"/>
        <v>136</v>
      </c>
    </row>
    <row r="47" spans="1:10" ht="15">
      <c r="A47" s="94">
        <v>46</v>
      </c>
      <c r="B47" s="95" t="s">
        <v>138</v>
      </c>
      <c r="C47" s="51">
        <v>22007</v>
      </c>
      <c r="D47" s="51">
        <v>22464</v>
      </c>
      <c r="E47" s="97">
        <v>22381</v>
      </c>
      <c r="F47" s="76">
        <f t="shared" si="0"/>
        <v>0.011036453186423895</v>
      </c>
      <c r="G47" s="76">
        <f t="shared" si="1"/>
        <v>0.01699459262961785</v>
      </c>
      <c r="H47" s="52">
        <f t="shared" si="2"/>
        <v>374</v>
      </c>
      <c r="I47" s="78">
        <f t="shared" si="4"/>
        <v>0.0100567372072387</v>
      </c>
      <c r="J47" s="51">
        <f t="shared" si="3"/>
        <v>-83</v>
      </c>
    </row>
    <row r="48" spans="1:10" ht="15">
      <c r="A48" s="94">
        <v>47</v>
      </c>
      <c r="B48" s="95" t="s">
        <v>139</v>
      </c>
      <c r="C48" s="51">
        <v>9502</v>
      </c>
      <c r="D48" s="51">
        <v>10088</v>
      </c>
      <c r="E48" s="97">
        <v>10089</v>
      </c>
      <c r="F48" s="76">
        <f t="shared" si="0"/>
        <v>0.004975058138502778</v>
      </c>
      <c r="G48" s="76">
        <f t="shared" si="1"/>
        <v>0.06177646811197643</v>
      </c>
      <c r="H48" s="52">
        <f t="shared" si="2"/>
        <v>587</v>
      </c>
      <c r="I48" s="78">
        <f t="shared" si="4"/>
        <v>0.01578423727446288</v>
      </c>
      <c r="J48" s="51">
        <f t="shared" si="3"/>
        <v>1</v>
      </c>
    </row>
    <row r="49" spans="1:10" ht="15">
      <c r="A49" s="94">
        <v>48</v>
      </c>
      <c r="B49" s="95" t="s">
        <v>140</v>
      </c>
      <c r="C49" s="51">
        <v>37398</v>
      </c>
      <c r="D49" s="51">
        <v>37708</v>
      </c>
      <c r="E49" s="97">
        <v>37759</v>
      </c>
      <c r="F49" s="76">
        <f t="shared" si="0"/>
        <v>0.018619607518260126</v>
      </c>
      <c r="G49" s="76">
        <f t="shared" si="1"/>
        <v>0.009652922616182684</v>
      </c>
      <c r="H49" s="52">
        <f t="shared" si="2"/>
        <v>361</v>
      </c>
      <c r="I49" s="78">
        <f t="shared" si="4"/>
        <v>0.009707171475436285</v>
      </c>
      <c r="J49" s="51">
        <f t="shared" si="3"/>
        <v>51</v>
      </c>
    </row>
    <row r="50" spans="1:10" ht="15">
      <c r="A50" s="94">
        <v>49</v>
      </c>
      <c r="B50" s="95" t="s">
        <v>141</v>
      </c>
      <c r="C50" s="51">
        <v>3994</v>
      </c>
      <c r="D50" s="51">
        <v>4056</v>
      </c>
      <c r="E50" s="97">
        <v>4037</v>
      </c>
      <c r="F50" s="76">
        <f t="shared" si="0"/>
        <v>0.0019907136193017855</v>
      </c>
      <c r="G50" s="76">
        <f t="shared" si="1"/>
        <v>0.010766149223835753</v>
      </c>
      <c r="H50" s="52">
        <f t="shared" si="2"/>
        <v>43</v>
      </c>
      <c r="I50" s="78">
        <f t="shared" si="4"/>
        <v>0.0011562558821156795</v>
      </c>
      <c r="J50" s="51">
        <f t="shared" si="3"/>
        <v>-19</v>
      </c>
    </row>
    <row r="51" spans="1:10" ht="15">
      <c r="A51" s="94">
        <v>50</v>
      </c>
      <c r="B51" s="95" t="s">
        <v>142</v>
      </c>
      <c r="C51" s="51">
        <v>9235</v>
      </c>
      <c r="D51" s="51">
        <v>9288</v>
      </c>
      <c r="E51" s="97">
        <v>9284</v>
      </c>
      <c r="F51" s="76">
        <f t="shared" si="0"/>
        <v>0.004578098895615006</v>
      </c>
      <c r="G51" s="76">
        <f t="shared" si="1"/>
        <v>0.005305901461829994</v>
      </c>
      <c r="H51" s="52">
        <f t="shared" si="2"/>
        <v>49</v>
      </c>
      <c r="I51" s="78">
        <f t="shared" si="4"/>
        <v>0.0013175939121783324</v>
      </c>
      <c r="J51" s="51">
        <f t="shared" si="3"/>
        <v>-4</v>
      </c>
    </row>
    <row r="52" spans="1:10" ht="15">
      <c r="A52" s="94">
        <v>51</v>
      </c>
      <c r="B52" s="95" t="s">
        <v>143</v>
      </c>
      <c r="C52" s="51">
        <v>8381</v>
      </c>
      <c r="D52" s="51">
        <v>8525</v>
      </c>
      <c r="E52" s="97">
        <v>8534</v>
      </c>
      <c r="F52" s="76">
        <f t="shared" si="0"/>
        <v>0.0042082610916822985</v>
      </c>
      <c r="G52" s="76">
        <f t="shared" si="1"/>
        <v>0.018255578093306288</v>
      </c>
      <c r="H52" s="52">
        <f t="shared" si="2"/>
        <v>153</v>
      </c>
      <c r="I52" s="78">
        <f t="shared" si="4"/>
        <v>0.00411411976659765</v>
      </c>
      <c r="J52" s="51">
        <f t="shared" si="3"/>
        <v>9</v>
      </c>
    </row>
    <row r="53" spans="1:10" ht="15">
      <c r="A53" s="94">
        <v>52</v>
      </c>
      <c r="B53" s="95" t="s">
        <v>144</v>
      </c>
      <c r="C53" s="51">
        <v>15300</v>
      </c>
      <c r="D53" s="51">
        <v>15343</v>
      </c>
      <c r="E53" s="97">
        <v>15334</v>
      </c>
      <c r="F53" s="76">
        <f t="shared" si="0"/>
        <v>0.0075614571806721775</v>
      </c>
      <c r="G53" s="76">
        <f t="shared" si="1"/>
        <v>0.0022222222222222222</v>
      </c>
      <c r="H53" s="52">
        <f t="shared" si="2"/>
        <v>34</v>
      </c>
      <c r="I53" s="78">
        <f t="shared" si="4"/>
        <v>0.0009142488370217</v>
      </c>
      <c r="J53" s="51">
        <f t="shared" si="3"/>
        <v>-9</v>
      </c>
    </row>
    <row r="54" spans="1:10" ht="15">
      <c r="A54" s="94">
        <v>53</v>
      </c>
      <c r="B54" s="95" t="s">
        <v>145</v>
      </c>
      <c r="C54" s="51">
        <v>7605</v>
      </c>
      <c r="D54" s="51">
        <v>7486</v>
      </c>
      <c r="E54" s="97">
        <v>7586</v>
      </c>
      <c r="F54" s="76">
        <f t="shared" si="0"/>
        <v>0.0037407861075113564</v>
      </c>
      <c r="G54" s="76">
        <f t="shared" si="1"/>
        <v>-0.0024983563445101905</v>
      </c>
      <c r="H54" s="52">
        <f t="shared" si="2"/>
        <v>-19</v>
      </c>
      <c r="I54" s="78">
        <f t="shared" si="4"/>
        <v>-0.0005109037618650676</v>
      </c>
      <c r="J54" s="51">
        <f t="shared" si="3"/>
        <v>100</v>
      </c>
    </row>
    <row r="55" spans="1:10" ht="15">
      <c r="A55" s="94">
        <v>54</v>
      </c>
      <c r="B55" s="95" t="s">
        <v>146</v>
      </c>
      <c r="C55" s="51">
        <v>24959</v>
      </c>
      <c r="D55" s="51">
        <v>25672</v>
      </c>
      <c r="E55" s="97">
        <v>25696</v>
      </c>
      <c r="F55" s="76">
        <f t="shared" si="0"/>
        <v>0.012671136279806462</v>
      </c>
      <c r="G55" s="76">
        <f t="shared" si="1"/>
        <v>0.029528426619656236</v>
      </c>
      <c r="H55" s="52">
        <f t="shared" si="2"/>
        <v>737</v>
      </c>
      <c r="I55" s="78">
        <f t="shared" si="4"/>
        <v>0.019817688026029203</v>
      </c>
      <c r="J55" s="51">
        <f t="shared" si="3"/>
        <v>24</v>
      </c>
    </row>
    <row r="56" spans="1:10" ht="15">
      <c r="A56" s="94">
        <v>55</v>
      </c>
      <c r="B56" s="95" t="s">
        <v>147</v>
      </c>
      <c r="C56" s="51">
        <v>29371</v>
      </c>
      <c r="D56" s="51">
        <v>29898</v>
      </c>
      <c r="E56" s="97">
        <v>29917</v>
      </c>
      <c r="F56" s="76">
        <f t="shared" si="0"/>
        <v>0.014752583440339738</v>
      </c>
      <c r="G56" s="76">
        <f t="shared" si="1"/>
        <v>0.018589765414865005</v>
      </c>
      <c r="H56" s="52">
        <f t="shared" si="2"/>
        <v>546</v>
      </c>
      <c r="I56" s="78">
        <f t="shared" si="4"/>
        <v>0.014681760735701417</v>
      </c>
      <c r="J56" s="51">
        <f t="shared" si="3"/>
        <v>19</v>
      </c>
    </row>
    <row r="57" spans="1:10" ht="15">
      <c r="A57" s="94">
        <v>56</v>
      </c>
      <c r="B57" s="95" t="s">
        <v>148</v>
      </c>
      <c r="C57" s="51">
        <v>2976</v>
      </c>
      <c r="D57" s="51">
        <v>3154</v>
      </c>
      <c r="E57" s="97">
        <v>3115</v>
      </c>
      <c r="F57" s="76">
        <f t="shared" si="0"/>
        <v>0.001536059679000511</v>
      </c>
      <c r="G57" s="76">
        <f t="shared" si="1"/>
        <v>0.04670698924731183</v>
      </c>
      <c r="H57" s="52">
        <f t="shared" si="2"/>
        <v>139</v>
      </c>
      <c r="I57" s="78">
        <f t="shared" si="4"/>
        <v>0.003737664363118126</v>
      </c>
      <c r="J57" s="51">
        <f t="shared" si="3"/>
        <v>-39</v>
      </c>
    </row>
    <row r="58" spans="1:10" ht="15">
      <c r="A58" s="94">
        <v>57</v>
      </c>
      <c r="B58" s="95" t="s">
        <v>149</v>
      </c>
      <c r="C58" s="51">
        <v>4637</v>
      </c>
      <c r="D58" s="51">
        <v>4688</v>
      </c>
      <c r="E58" s="97">
        <v>4693</v>
      </c>
      <c r="F58" s="76">
        <f t="shared" si="0"/>
        <v>0.002314198418474927</v>
      </c>
      <c r="G58" s="76">
        <f t="shared" si="1"/>
        <v>0.012076773776148372</v>
      </c>
      <c r="H58" s="52">
        <f t="shared" si="2"/>
        <v>56</v>
      </c>
      <c r="I58" s="78">
        <f t="shared" si="4"/>
        <v>0.0015058216139180942</v>
      </c>
      <c r="J58" s="51">
        <f t="shared" si="3"/>
        <v>5</v>
      </c>
    </row>
    <row r="59" spans="1:10" ht="15">
      <c r="A59" s="94">
        <v>58</v>
      </c>
      <c r="B59" s="95" t="s">
        <v>150</v>
      </c>
      <c r="C59" s="51">
        <v>11861</v>
      </c>
      <c r="D59" s="51">
        <v>11992</v>
      </c>
      <c r="E59" s="97">
        <v>11997</v>
      </c>
      <c r="F59" s="76">
        <f t="shared" si="0"/>
        <v>0.005915925511707586</v>
      </c>
      <c r="G59" s="76">
        <f t="shared" si="1"/>
        <v>0.011466149565803895</v>
      </c>
      <c r="H59" s="52">
        <f t="shared" si="2"/>
        <v>136</v>
      </c>
      <c r="I59" s="78">
        <f t="shared" si="4"/>
        <v>0.0036569953480868</v>
      </c>
      <c r="J59" s="51">
        <f t="shared" si="3"/>
        <v>5</v>
      </c>
    </row>
    <row r="60" spans="1:10" ht="15">
      <c r="A60" s="94">
        <v>59</v>
      </c>
      <c r="B60" s="95" t="s">
        <v>151</v>
      </c>
      <c r="C60" s="51">
        <v>23264</v>
      </c>
      <c r="D60" s="51">
        <v>23725</v>
      </c>
      <c r="E60" s="97">
        <v>23765</v>
      </c>
      <c r="F60" s="76">
        <f t="shared" si="0"/>
        <v>0.011718927213947718</v>
      </c>
      <c r="G60" s="76">
        <f t="shared" si="1"/>
        <v>0.021535419532324622</v>
      </c>
      <c r="H60" s="52">
        <f t="shared" si="2"/>
        <v>501</v>
      </c>
      <c r="I60" s="78">
        <f t="shared" si="4"/>
        <v>0.01347172551023152</v>
      </c>
      <c r="J60" s="51">
        <f t="shared" si="3"/>
        <v>40</v>
      </c>
    </row>
    <row r="61" spans="1:10" ht="15">
      <c r="A61" s="94">
        <v>60</v>
      </c>
      <c r="B61" s="95" t="s">
        <v>152</v>
      </c>
      <c r="C61" s="51">
        <v>12343</v>
      </c>
      <c r="D61" s="51">
        <v>12488</v>
      </c>
      <c r="E61" s="97">
        <v>12487</v>
      </c>
      <c r="F61" s="76">
        <f t="shared" si="0"/>
        <v>0.006157552876943621</v>
      </c>
      <c r="G61" s="76">
        <f t="shared" si="1"/>
        <v>0.011666531637365309</v>
      </c>
      <c r="H61" s="52">
        <f t="shared" si="2"/>
        <v>144</v>
      </c>
      <c r="I61" s="78">
        <f t="shared" si="4"/>
        <v>0.0038721127215036706</v>
      </c>
      <c r="J61" s="51">
        <f t="shared" si="3"/>
        <v>-1</v>
      </c>
    </row>
    <row r="62" spans="1:10" ht="15">
      <c r="A62" s="94">
        <v>61</v>
      </c>
      <c r="B62" s="95" t="s">
        <v>153</v>
      </c>
      <c r="C62" s="51">
        <v>17453</v>
      </c>
      <c r="D62" s="51">
        <v>17831</v>
      </c>
      <c r="E62" s="97">
        <v>17848</v>
      </c>
      <c r="F62" s="76">
        <f t="shared" si="0"/>
        <v>0.008801153499454612</v>
      </c>
      <c r="G62" s="76">
        <f t="shared" si="1"/>
        <v>0.022632212227124276</v>
      </c>
      <c r="H62" s="52">
        <f t="shared" si="2"/>
        <v>395</v>
      </c>
      <c r="I62" s="78">
        <f t="shared" si="4"/>
        <v>0.010621420312457984</v>
      </c>
      <c r="J62" s="51">
        <f t="shared" si="3"/>
        <v>17</v>
      </c>
    </row>
    <row r="63" spans="1:10" ht="15">
      <c r="A63" s="94">
        <v>62</v>
      </c>
      <c r="B63" s="95" t="s">
        <v>154</v>
      </c>
      <c r="C63" s="51">
        <v>1935</v>
      </c>
      <c r="D63" s="51">
        <v>1964</v>
      </c>
      <c r="E63" s="97">
        <v>1951</v>
      </c>
      <c r="F63" s="76">
        <f t="shared" si="0"/>
        <v>0.0009620714072969492</v>
      </c>
      <c r="G63" s="76">
        <f t="shared" si="1"/>
        <v>0.008268733850129198</v>
      </c>
      <c r="H63" s="52">
        <f t="shared" si="2"/>
        <v>16</v>
      </c>
      <c r="I63" s="78">
        <f t="shared" si="4"/>
        <v>0.00043023474683374116</v>
      </c>
      <c r="J63" s="51">
        <f t="shared" si="3"/>
        <v>-13</v>
      </c>
    </row>
    <row r="64" spans="1:10" ht="15">
      <c r="A64" s="94">
        <v>63</v>
      </c>
      <c r="B64" s="95" t="s">
        <v>155</v>
      </c>
      <c r="C64" s="51">
        <v>29051</v>
      </c>
      <c r="D64" s="51">
        <v>30303</v>
      </c>
      <c r="E64" s="97">
        <v>30123</v>
      </c>
      <c r="F64" s="76">
        <f t="shared" si="0"/>
        <v>0.014854165557153255</v>
      </c>
      <c r="G64" s="76">
        <f t="shared" si="1"/>
        <v>0.03690062304223607</v>
      </c>
      <c r="H64" s="52">
        <f t="shared" si="2"/>
        <v>1072</v>
      </c>
      <c r="I64" s="78">
        <f t="shared" si="4"/>
        <v>0.028825728037860657</v>
      </c>
      <c r="J64" s="51">
        <f t="shared" si="3"/>
        <v>-180</v>
      </c>
    </row>
    <row r="65" spans="1:10" ht="15">
      <c r="A65" s="94">
        <v>64</v>
      </c>
      <c r="B65" s="95" t="s">
        <v>156</v>
      </c>
      <c r="C65" s="51">
        <v>11361</v>
      </c>
      <c r="D65" s="51">
        <v>11318</v>
      </c>
      <c r="E65" s="97">
        <v>11322</v>
      </c>
      <c r="F65" s="76">
        <f t="shared" si="0"/>
        <v>0.005583071488168149</v>
      </c>
      <c r="G65" s="76">
        <f t="shared" si="1"/>
        <v>-0.003432796408766834</v>
      </c>
      <c r="H65" s="52">
        <f t="shared" si="2"/>
        <v>-39</v>
      </c>
      <c r="I65" s="78">
        <f t="shared" si="4"/>
        <v>-0.0010486971954072441</v>
      </c>
      <c r="J65" s="51">
        <f t="shared" si="3"/>
        <v>4</v>
      </c>
    </row>
    <row r="66" spans="1:10" ht="15">
      <c r="A66" s="94">
        <v>65</v>
      </c>
      <c r="B66" s="95" t="s">
        <v>157</v>
      </c>
      <c r="C66" s="51">
        <v>12145</v>
      </c>
      <c r="D66" s="51">
        <v>12304</v>
      </c>
      <c r="E66" s="97">
        <v>12261</v>
      </c>
      <c r="F66" s="76">
        <f aca="true" t="shared" si="5" ref="F66:F83">E66/$E$83</f>
        <v>0.0060461084186918986</v>
      </c>
      <c r="G66" s="76">
        <f aca="true" t="shared" si="6" ref="G66:G83">(E66-C66)/C66</f>
        <v>0.009551255660765747</v>
      </c>
      <c r="H66" s="52">
        <f aca="true" t="shared" si="7" ref="H66:H83">E66-C66</f>
        <v>116</v>
      </c>
      <c r="I66" s="78">
        <f t="shared" si="4"/>
        <v>0.0031192019145446235</v>
      </c>
      <c r="J66" s="51">
        <f aca="true" t="shared" si="8" ref="J66:J83">E66-D66</f>
        <v>-43</v>
      </c>
    </row>
    <row r="67" spans="1:10" ht="15">
      <c r="A67" s="94">
        <v>66</v>
      </c>
      <c r="B67" s="95" t="s">
        <v>158</v>
      </c>
      <c r="C67" s="51">
        <v>9844</v>
      </c>
      <c r="D67" s="51">
        <v>9930</v>
      </c>
      <c r="E67" s="97">
        <v>9924</v>
      </c>
      <c r="F67" s="76">
        <f t="shared" si="5"/>
        <v>0.004893693821637583</v>
      </c>
      <c r="G67" s="76">
        <f t="shared" si="6"/>
        <v>0.008126777732629013</v>
      </c>
      <c r="H67" s="52">
        <f t="shared" si="7"/>
        <v>80</v>
      </c>
      <c r="I67" s="78">
        <f aca="true" t="shared" si="9" ref="I67:I83">H67/$H$83</f>
        <v>0.002151173734168706</v>
      </c>
      <c r="J67" s="51">
        <f t="shared" si="8"/>
        <v>-6</v>
      </c>
    </row>
    <row r="68" spans="1:10" ht="15">
      <c r="A68" s="94">
        <v>67</v>
      </c>
      <c r="B68" s="95" t="s">
        <v>159</v>
      </c>
      <c r="C68" s="51">
        <v>11637</v>
      </c>
      <c r="D68" s="51">
        <v>11325</v>
      </c>
      <c r="E68" s="97">
        <v>11313</v>
      </c>
      <c r="F68" s="76">
        <f t="shared" si="5"/>
        <v>0.005578633434520957</v>
      </c>
      <c r="G68" s="76">
        <f t="shared" si="6"/>
        <v>-0.027842227378190254</v>
      </c>
      <c r="H68" s="52">
        <f t="shared" si="7"/>
        <v>-324</v>
      </c>
      <c r="I68" s="78">
        <f t="shared" si="9"/>
        <v>-0.008712253623383258</v>
      </c>
      <c r="J68" s="51">
        <f t="shared" si="8"/>
        <v>-12</v>
      </c>
    </row>
    <row r="69" spans="1:10" ht="15">
      <c r="A69" s="94">
        <v>68</v>
      </c>
      <c r="B69" s="95" t="s">
        <v>160</v>
      </c>
      <c r="C69" s="51">
        <v>10014</v>
      </c>
      <c r="D69" s="51">
        <v>10405</v>
      </c>
      <c r="E69" s="97">
        <v>10410</v>
      </c>
      <c r="F69" s="76">
        <f t="shared" si="5"/>
        <v>0.0051333487185859766</v>
      </c>
      <c r="G69" s="76">
        <f t="shared" si="6"/>
        <v>0.039544637507489516</v>
      </c>
      <c r="H69" s="52">
        <f t="shared" si="7"/>
        <v>396</v>
      </c>
      <c r="I69" s="78">
        <f t="shared" si="9"/>
        <v>0.010648309984135094</v>
      </c>
      <c r="J69" s="51">
        <f t="shared" si="8"/>
        <v>5</v>
      </c>
    </row>
    <row r="70" spans="1:10" ht="15">
      <c r="A70" s="94">
        <v>69</v>
      </c>
      <c r="B70" s="95" t="s">
        <v>161</v>
      </c>
      <c r="C70" s="51">
        <v>1642</v>
      </c>
      <c r="D70" s="51">
        <v>1627</v>
      </c>
      <c r="E70" s="97">
        <v>1624</v>
      </c>
      <c r="F70" s="76">
        <f t="shared" si="5"/>
        <v>0.0008008221247822889</v>
      </c>
      <c r="G70" s="76">
        <f t="shared" si="6"/>
        <v>-0.010962241169305725</v>
      </c>
      <c r="H70" s="52">
        <f t="shared" si="7"/>
        <v>-18</v>
      </c>
      <c r="I70" s="78">
        <f t="shared" si="9"/>
        <v>-0.00048401409018795883</v>
      </c>
      <c r="J70" s="51">
        <f t="shared" si="8"/>
        <v>-3</v>
      </c>
    </row>
    <row r="71" spans="1:10" ht="15">
      <c r="A71" s="94">
        <v>70</v>
      </c>
      <c r="B71" s="95" t="s">
        <v>162</v>
      </c>
      <c r="C71" s="51">
        <v>6486</v>
      </c>
      <c r="D71" s="51">
        <v>6656</v>
      </c>
      <c r="E71" s="97">
        <v>6618</v>
      </c>
      <c r="F71" s="76">
        <f t="shared" si="5"/>
        <v>0.003263448781902209</v>
      </c>
      <c r="G71" s="76">
        <f t="shared" si="6"/>
        <v>0.020351526364477335</v>
      </c>
      <c r="H71" s="52">
        <f t="shared" si="7"/>
        <v>132</v>
      </c>
      <c r="I71" s="78">
        <f t="shared" si="9"/>
        <v>0.0035494366613783644</v>
      </c>
      <c r="J71" s="51">
        <f t="shared" si="8"/>
        <v>-38</v>
      </c>
    </row>
    <row r="72" spans="1:10" ht="15">
      <c r="A72" s="94">
        <v>71</v>
      </c>
      <c r="B72" s="95" t="s">
        <v>163</v>
      </c>
      <c r="C72" s="51">
        <v>5654</v>
      </c>
      <c r="D72" s="51">
        <v>5705</v>
      </c>
      <c r="E72" s="97">
        <v>5684</v>
      </c>
      <c r="F72" s="76">
        <f t="shared" si="5"/>
        <v>0.002802877436738011</v>
      </c>
      <c r="G72" s="76">
        <f t="shared" si="6"/>
        <v>0.005305978068623983</v>
      </c>
      <c r="H72" s="52">
        <f t="shared" si="7"/>
        <v>30</v>
      </c>
      <c r="I72" s="78">
        <f t="shared" si="9"/>
        <v>0.0008066901503132646</v>
      </c>
      <c r="J72" s="51">
        <f t="shared" si="8"/>
        <v>-21</v>
      </c>
    </row>
    <row r="73" spans="1:10" ht="15">
      <c r="A73" s="94">
        <v>72</v>
      </c>
      <c r="B73" s="95" t="s">
        <v>164</v>
      </c>
      <c r="C73" s="51">
        <v>5774</v>
      </c>
      <c r="D73" s="51">
        <v>5887</v>
      </c>
      <c r="E73" s="97">
        <v>5867</v>
      </c>
      <c r="F73" s="76">
        <f t="shared" si="5"/>
        <v>0.0028931178608975912</v>
      </c>
      <c r="G73" s="76">
        <f t="shared" si="6"/>
        <v>0.016106685140284033</v>
      </c>
      <c r="H73" s="52">
        <f t="shared" si="7"/>
        <v>93</v>
      </c>
      <c r="I73" s="78">
        <f t="shared" si="9"/>
        <v>0.0025007394659711203</v>
      </c>
      <c r="J73" s="51">
        <f t="shared" si="8"/>
        <v>-20</v>
      </c>
    </row>
    <row r="74" spans="1:10" ht="15">
      <c r="A74" s="94">
        <v>73</v>
      </c>
      <c r="B74" s="95" t="s">
        <v>165</v>
      </c>
      <c r="C74" s="51">
        <v>4755</v>
      </c>
      <c r="D74" s="51">
        <v>4879</v>
      </c>
      <c r="E74" s="97">
        <v>4850</v>
      </c>
      <c r="F74" s="76">
        <f t="shared" si="5"/>
        <v>0.0023916177987648403</v>
      </c>
      <c r="G74" s="76">
        <f t="shared" si="6"/>
        <v>0.019978969505783387</v>
      </c>
      <c r="H74" s="52">
        <f t="shared" si="7"/>
        <v>95</v>
      </c>
      <c r="I74" s="78">
        <f t="shared" si="9"/>
        <v>0.002554518809325338</v>
      </c>
      <c r="J74" s="51">
        <f t="shared" si="8"/>
        <v>-29</v>
      </c>
    </row>
    <row r="75" spans="1:10" ht="15">
      <c r="A75" s="94">
        <v>74</v>
      </c>
      <c r="B75" s="95" t="s">
        <v>166</v>
      </c>
      <c r="C75" s="51">
        <v>4046</v>
      </c>
      <c r="D75" s="51">
        <v>4063</v>
      </c>
      <c r="E75" s="97">
        <v>4041</v>
      </c>
      <c r="F75" s="76">
        <f t="shared" si="5"/>
        <v>0.0019926860875894266</v>
      </c>
      <c r="G75" s="76">
        <f t="shared" si="6"/>
        <v>-0.001235788433020267</v>
      </c>
      <c r="H75" s="52">
        <f t="shared" si="7"/>
        <v>-5</v>
      </c>
      <c r="I75" s="78">
        <f t="shared" si="9"/>
        <v>-0.00013444835838554413</v>
      </c>
      <c r="J75" s="51">
        <f t="shared" si="8"/>
        <v>-22</v>
      </c>
    </row>
    <row r="76" spans="1:10" ht="15">
      <c r="A76" s="94">
        <v>75</v>
      </c>
      <c r="B76" s="95" t="s">
        <v>167</v>
      </c>
      <c r="C76" s="51">
        <v>1957</v>
      </c>
      <c r="D76" s="51">
        <v>1978</v>
      </c>
      <c r="E76" s="97">
        <v>1971</v>
      </c>
      <c r="F76" s="76">
        <f t="shared" si="5"/>
        <v>0.0009719337487351547</v>
      </c>
      <c r="G76" s="76">
        <f t="shared" si="6"/>
        <v>0.007153806847215125</v>
      </c>
      <c r="H76" s="52">
        <f t="shared" si="7"/>
        <v>14</v>
      </c>
      <c r="I76" s="78">
        <f t="shared" si="9"/>
        <v>0.00037645540347952354</v>
      </c>
      <c r="J76" s="51">
        <f t="shared" si="8"/>
        <v>-7</v>
      </c>
    </row>
    <row r="77" spans="1:10" ht="15">
      <c r="A77" s="94">
        <v>76</v>
      </c>
      <c r="B77" s="95" t="s">
        <v>168</v>
      </c>
      <c r="C77" s="51">
        <v>3341</v>
      </c>
      <c r="D77" s="51">
        <v>3491</v>
      </c>
      <c r="E77" s="97">
        <v>3450</v>
      </c>
      <c r="F77" s="76">
        <f t="shared" si="5"/>
        <v>0.0017012538980904534</v>
      </c>
      <c r="G77" s="76">
        <f t="shared" si="6"/>
        <v>0.03262496258605208</v>
      </c>
      <c r="H77" s="52">
        <f t="shared" si="7"/>
        <v>109</v>
      </c>
      <c r="I77" s="78">
        <f t="shared" si="9"/>
        <v>0.0029309742128048617</v>
      </c>
      <c r="J77" s="51">
        <f t="shared" si="8"/>
        <v>-41</v>
      </c>
    </row>
    <row r="78" spans="1:10" ht="15">
      <c r="A78" s="94">
        <v>77</v>
      </c>
      <c r="B78" s="95" t="s">
        <v>169</v>
      </c>
      <c r="C78" s="51">
        <v>6880</v>
      </c>
      <c r="D78" s="51">
        <v>6931</v>
      </c>
      <c r="E78" s="97">
        <v>6966</v>
      </c>
      <c r="F78" s="76">
        <f t="shared" si="5"/>
        <v>0.003435053522926985</v>
      </c>
      <c r="G78" s="76">
        <f t="shared" si="6"/>
        <v>0.0125</v>
      </c>
      <c r="H78" s="52">
        <f t="shared" si="7"/>
        <v>86</v>
      </c>
      <c r="I78" s="78">
        <f t="shared" si="9"/>
        <v>0.002312511764231359</v>
      </c>
      <c r="J78" s="51">
        <f t="shared" si="8"/>
        <v>35</v>
      </c>
    </row>
    <row r="79" spans="1:10" ht="15">
      <c r="A79" s="94">
        <v>78</v>
      </c>
      <c r="B79" s="95" t="s">
        <v>170</v>
      </c>
      <c r="C79" s="51">
        <v>4626</v>
      </c>
      <c r="D79" s="51">
        <v>4689</v>
      </c>
      <c r="E79" s="97">
        <v>4701</v>
      </c>
      <c r="F79" s="76">
        <f t="shared" si="5"/>
        <v>0.0023181433550502092</v>
      </c>
      <c r="G79" s="76">
        <f t="shared" si="6"/>
        <v>0.01621271076523995</v>
      </c>
      <c r="H79" s="52">
        <f t="shared" si="7"/>
        <v>75</v>
      </c>
      <c r="I79" s="78">
        <f t="shared" si="9"/>
        <v>0.0020167253757831616</v>
      </c>
      <c r="J79" s="51">
        <f t="shared" si="8"/>
        <v>12</v>
      </c>
    </row>
    <row r="80" spans="1:10" ht="15">
      <c r="A80" s="94">
        <v>79</v>
      </c>
      <c r="B80" s="95" t="s">
        <v>171</v>
      </c>
      <c r="C80" s="51">
        <v>3358</v>
      </c>
      <c r="D80" s="51">
        <v>3497</v>
      </c>
      <c r="E80" s="97">
        <v>3482</v>
      </c>
      <c r="F80" s="76">
        <f t="shared" si="5"/>
        <v>0.0017170336443915824</v>
      </c>
      <c r="G80" s="76">
        <f t="shared" si="6"/>
        <v>0.03692674210839786</v>
      </c>
      <c r="H80" s="52">
        <f t="shared" si="7"/>
        <v>124</v>
      </c>
      <c r="I80" s="78">
        <f t="shared" si="9"/>
        <v>0.003334319287961494</v>
      </c>
      <c r="J80" s="51">
        <f t="shared" si="8"/>
        <v>-15</v>
      </c>
    </row>
    <row r="81" spans="1:10" ht="15">
      <c r="A81" s="94">
        <v>80</v>
      </c>
      <c r="B81" s="95" t="s">
        <v>172</v>
      </c>
      <c r="C81" s="51">
        <v>10682</v>
      </c>
      <c r="D81" s="51">
        <v>11054</v>
      </c>
      <c r="E81" s="97">
        <v>11062</v>
      </c>
      <c r="F81" s="76">
        <f t="shared" si="5"/>
        <v>0.005454861049471477</v>
      </c>
      <c r="G81" s="76">
        <f t="shared" si="6"/>
        <v>0.035573862572551955</v>
      </c>
      <c r="H81" s="52">
        <f t="shared" si="7"/>
        <v>380</v>
      </c>
      <c r="I81" s="78">
        <f t="shared" si="9"/>
        <v>0.010218075237301352</v>
      </c>
      <c r="J81" s="51">
        <f t="shared" si="8"/>
        <v>8</v>
      </c>
    </row>
    <row r="82" spans="1:10" ht="15" thickBot="1">
      <c r="A82" s="94">
        <v>81</v>
      </c>
      <c r="B82" s="95" t="s">
        <v>173</v>
      </c>
      <c r="C82" s="51">
        <v>8509</v>
      </c>
      <c r="D82" s="51">
        <v>8888</v>
      </c>
      <c r="E82" s="97">
        <v>8891</v>
      </c>
      <c r="F82" s="76">
        <f t="shared" si="5"/>
        <v>0.004384303886354267</v>
      </c>
      <c r="G82" s="76">
        <f t="shared" si="6"/>
        <v>0.04489364202609002</v>
      </c>
      <c r="H82" s="52">
        <f t="shared" si="7"/>
        <v>382</v>
      </c>
      <c r="I82" s="78">
        <f t="shared" si="9"/>
        <v>0.010271854580655571</v>
      </c>
      <c r="J82" s="51">
        <f t="shared" si="8"/>
        <v>3</v>
      </c>
    </row>
    <row r="83" spans="1:10" s="12" customFormat="1" ht="15" thickBot="1">
      <c r="A83" s="156" t="s">
        <v>174</v>
      </c>
      <c r="B83" s="157"/>
      <c r="C83" s="80">
        <v>1990727</v>
      </c>
      <c r="D83" s="80">
        <v>2026155</v>
      </c>
      <c r="E83" s="99">
        <v>2027916</v>
      </c>
      <c r="F83" s="81">
        <f t="shared" si="5"/>
        <v>1</v>
      </c>
      <c r="G83" s="81">
        <f t="shared" si="6"/>
        <v>0.01868111498964951</v>
      </c>
      <c r="H83" s="79">
        <f t="shared" si="7"/>
        <v>37189</v>
      </c>
      <c r="I83" s="82">
        <f t="shared" si="9"/>
        <v>1</v>
      </c>
      <c r="J83" s="80">
        <f t="shared" si="8"/>
        <v>1761</v>
      </c>
    </row>
    <row r="84" spans="3:9" ht="15">
      <c r="C84" s="9"/>
      <c r="D84" s="9"/>
      <c r="E84" s="9"/>
      <c r="I84" s="17"/>
    </row>
  </sheetData>
  <mergeCells count="1">
    <mergeCell ref="A83:B8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K84"/>
  <sheetViews>
    <sheetView workbookViewId="0" topLeftCell="A1">
      <pane ySplit="1" topLeftCell="A68" activePane="bottomLeft" state="frozen"/>
      <selection pane="topLeft" activeCell="W1" sqref="W1"/>
      <selection pane="bottomLeft" activeCell="C85" sqref="C85"/>
    </sheetView>
  </sheetViews>
  <sheetFormatPr defaultColWidth="9.140625" defaultRowHeight="15"/>
  <cols>
    <col min="1" max="1" width="11.8515625" style="8" customWidth="1"/>
    <col min="2" max="2" width="16.421875" style="8" bestFit="1" customWidth="1"/>
    <col min="3" max="3" width="12.00390625" style="8" customWidth="1"/>
    <col min="4" max="4" width="12.00390625" style="8" bestFit="1" customWidth="1"/>
    <col min="5" max="5" width="12.00390625" style="8" customWidth="1"/>
    <col min="6" max="6" width="18.140625" style="8" customWidth="1"/>
    <col min="7" max="7" width="30.421875" style="8" customWidth="1"/>
    <col min="8" max="8" width="27.421875" style="8" customWidth="1"/>
    <col min="9" max="9" width="22.28125" style="8" customWidth="1"/>
    <col min="10" max="10" width="25.140625" style="8" customWidth="1"/>
    <col min="11" max="16384" width="9.140625" style="8" customWidth="1"/>
  </cols>
  <sheetData>
    <row r="1" spans="1:10" ht="29.5" thickBot="1">
      <c r="A1" s="33" t="s">
        <v>92</v>
      </c>
      <c r="B1" s="33" t="s">
        <v>175</v>
      </c>
      <c r="C1" s="33">
        <v>41944</v>
      </c>
      <c r="D1" s="33">
        <v>42278</v>
      </c>
      <c r="E1" s="33">
        <v>42309</v>
      </c>
      <c r="F1" s="1" t="s">
        <v>286</v>
      </c>
      <c r="G1" s="1" t="s">
        <v>301</v>
      </c>
      <c r="H1" s="1" t="s">
        <v>302</v>
      </c>
      <c r="I1" s="1" t="s">
        <v>296</v>
      </c>
      <c r="J1" s="32" t="s">
        <v>303</v>
      </c>
    </row>
    <row r="2" spans="1:11" ht="15">
      <c r="A2" s="92">
        <v>1</v>
      </c>
      <c r="B2" s="93" t="s">
        <v>93</v>
      </c>
      <c r="C2" s="74">
        <v>19362</v>
      </c>
      <c r="D2" s="74">
        <v>17850</v>
      </c>
      <c r="E2" s="100">
        <v>17801</v>
      </c>
      <c r="F2" s="75">
        <f>E2/864468</f>
        <v>0.02059185533761805</v>
      </c>
      <c r="G2" s="75">
        <f aca="true" t="shared" si="0" ref="G2:G65">(E2-C2)/C2</f>
        <v>-0.08062183658712943</v>
      </c>
      <c r="H2" s="73">
        <f aca="true" t="shared" si="1" ref="H2:H65">E2-C2</f>
        <v>-1561</v>
      </c>
      <c r="I2" s="77">
        <f>H2/$H$83</f>
        <v>0.020739776260197167</v>
      </c>
      <c r="J2" s="74">
        <f aca="true" t="shared" si="2" ref="J2:J65">E2-D2</f>
        <v>-49</v>
      </c>
      <c r="K2" s="11"/>
    </row>
    <row r="3" spans="1:11" ht="15">
      <c r="A3" s="94">
        <v>2</v>
      </c>
      <c r="B3" s="95" t="s">
        <v>94</v>
      </c>
      <c r="C3" s="51">
        <v>6548</v>
      </c>
      <c r="D3" s="51">
        <v>5969</v>
      </c>
      <c r="E3" s="101">
        <v>5924</v>
      </c>
      <c r="F3" s="76">
        <f aca="true" t="shared" si="3" ref="F3:F66">E3/864468</f>
        <v>0.006852769564633971</v>
      </c>
      <c r="G3" s="76">
        <f t="shared" si="0"/>
        <v>-0.09529627367135003</v>
      </c>
      <c r="H3" s="52">
        <f t="shared" si="1"/>
        <v>-624</v>
      </c>
      <c r="I3" s="78">
        <f aca="true" t="shared" si="4" ref="I3:I66">H3/$H$83</f>
        <v>0.008290596019451014</v>
      </c>
      <c r="J3" s="51">
        <f t="shared" si="2"/>
        <v>-45</v>
      </c>
      <c r="K3" s="11"/>
    </row>
    <row r="4" spans="1:11" ht="15">
      <c r="A4" s="94">
        <v>3</v>
      </c>
      <c r="B4" s="95" t="s">
        <v>95</v>
      </c>
      <c r="C4" s="51">
        <v>19551</v>
      </c>
      <c r="D4" s="51">
        <v>18718</v>
      </c>
      <c r="E4" s="101">
        <v>18685</v>
      </c>
      <c r="F4" s="76">
        <f t="shared" si="3"/>
        <v>0.021614449580551275</v>
      </c>
      <c r="G4" s="76">
        <f t="shared" si="0"/>
        <v>-0.04429440949312056</v>
      </c>
      <c r="H4" s="52">
        <f t="shared" si="1"/>
        <v>-866</v>
      </c>
      <c r="I4" s="78">
        <f t="shared" si="4"/>
        <v>0.011505859219302209</v>
      </c>
      <c r="J4" s="51">
        <f t="shared" si="2"/>
        <v>-33</v>
      </c>
      <c r="K4" s="11"/>
    </row>
    <row r="5" spans="1:11" ht="15">
      <c r="A5" s="94">
        <v>4</v>
      </c>
      <c r="B5" s="95" t="s">
        <v>96</v>
      </c>
      <c r="C5" s="51">
        <v>3928</v>
      </c>
      <c r="D5" s="51">
        <v>3544</v>
      </c>
      <c r="E5" s="101">
        <v>3521</v>
      </c>
      <c r="F5" s="76">
        <f t="shared" si="3"/>
        <v>0.0040730252594659375</v>
      </c>
      <c r="G5" s="76">
        <f t="shared" si="0"/>
        <v>-0.10361507128309572</v>
      </c>
      <c r="H5" s="52">
        <f t="shared" si="1"/>
        <v>-407</v>
      </c>
      <c r="I5" s="78">
        <f t="shared" si="4"/>
        <v>0.005407488108840645</v>
      </c>
      <c r="J5" s="51">
        <f t="shared" si="2"/>
        <v>-23</v>
      </c>
      <c r="K5" s="11"/>
    </row>
    <row r="6" spans="1:11" ht="15">
      <c r="A6" s="94">
        <v>5</v>
      </c>
      <c r="B6" s="95" t="s">
        <v>97</v>
      </c>
      <c r="C6" s="51">
        <v>6116</v>
      </c>
      <c r="D6" s="51">
        <v>5560</v>
      </c>
      <c r="E6" s="101">
        <v>5597</v>
      </c>
      <c r="F6" s="76">
        <f t="shared" si="3"/>
        <v>0.006474502237214102</v>
      </c>
      <c r="G6" s="76">
        <f t="shared" si="0"/>
        <v>-0.08485938521909744</v>
      </c>
      <c r="H6" s="52">
        <f t="shared" si="1"/>
        <v>-519</v>
      </c>
      <c r="I6" s="78">
        <f t="shared" si="4"/>
        <v>0.006895543804639545</v>
      </c>
      <c r="J6" s="51">
        <f t="shared" si="2"/>
        <v>37</v>
      </c>
      <c r="K6" s="11"/>
    </row>
    <row r="7" spans="1:11" ht="15">
      <c r="A7" s="94">
        <v>6</v>
      </c>
      <c r="B7" s="95" t="s">
        <v>98</v>
      </c>
      <c r="C7" s="51">
        <v>17890</v>
      </c>
      <c r="D7" s="51">
        <v>16730</v>
      </c>
      <c r="E7" s="101">
        <v>16718</v>
      </c>
      <c r="F7" s="76">
        <f t="shared" si="3"/>
        <v>0.019339061711943068</v>
      </c>
      <c r="G7" s="76">
        <f t="shared" si="0"/>
        <v>-0.0655114589155953</v>
      </c>
      <c r="H7" s="52">
        <f t="shared" si="1"/>
        <v>-1172</v>
      </c>
      <c r="I7" s="78">
        <f t="shared" si="4"/>
        <v>0.015571439959609917</v>
      </c>
      <c r="J7" s="51">
        <f t="shared" si="2"/>
        <v>-12</v>
      </c>
      <c r="K7" s="11"/>
    </row>
    <row r="8" spans="1:11" ht="15">
      <c r="A8" s="94">
        <v>7</v>
      </c>
      <c r="B8" s="95" t="s">
        <v>99</v>
      </c>
      <c r="C8" s="51">
        <v>44414</v>
      </c>
      <c r="D8" s="51">
        <v>41567</v>
      </c>
      <c r="E8" s="101">
        <v>41486</v>
      </c>
      <c r="F8" s="76">
        <f t="shared" si="3"/>
        <v>0.04799020900715816</v>
      </c>
      <c r="G8" s="76">
        <f t="shared" si="0"/>
        <v>-0.0659251587337326</v>
      </c>
      <c r="H8" s="52">
        <f t="shared" si="1"/>
        <v>-2928</v>
      </c>
      <c r="I8" s="78">
        <f t="shared" si="4"/>
        <v>0.038902027475885524</v>
      </c>
      <c r="J8" s="51">
        <f t="shared" si="2"/>
        <v>-81</v>
      </c>
      <c r="K8" s="11"/>
    </row>
    <row r="9" spans="1:11" ht="15">
      <c r="A9" s="94">
        <v>8</v>
      </c>
      <c r="B9" s="95" t="s">
        <v>100</v>
      </c>
      <c r="C9" s="51">
        <v>1780</v>
      </c>
      <c r="D9" s="51">
        <v>1513</v>
      </c>
      <c r="E9" s="101">
        <v>1473</v>
      </c>
      <c r="F9" s="76">
        <f t="shared" si="3"/>
        <v>0.0017039381446161106</v>
      </c>
      <c r="G9" s="76">
        <f t="shared" si="0"/>
        <v>-0.17247191011235954</v>
      </c>
      <c r="H9" s="52">
        <f t="shared" si="1"/>
        <v>-307</v>
      </c>
      <c r="I9" s="78">
        <f t="shared" si="4"/>
        <v>0.004078866951877341</v>
      </c>
      <c r="J9" s="51">
        <f t="shared" si="2"/>
        <v>-40</v>
      </c>
      <c r="K9" s="11"/>
    </row>
    <row r="10" spans="1:11" ht="15">
      <c r="A10" s="94">
        <v>9</v>
      </c>
      <c r="B10" s="95" t="s">
        <v>101</v>
      </c>
      <c r="C10" s="51">
        <v>24928</v>
      </c>
      <c r="D10" s="51">
        <v>22985</v>
      </c>
      <c r="E10" s="101">
        <v>22925</v>
      </c>
      <c r="F10" s="76">
        <f t="shared" si="3"/>
        <v>0.026519200248013807</v>
      </c>
      <c r="G10" s="76">
        <f t="shared" si="0"/>
        <v>-0.08035141206675224</v>
      </c>
      <c r="H10" s="52">
        <f t="shared" si="1"/>
        <v>-2003</v>
      </c>
      <c r="I10" s="78">
        <f t="shared" si="4"/>
        <v>0.02661228177397497</v>
      </c>
      <c r="J10" s="51">
        <f t="shared" si="2"/>
        <v>-60</v>
      </c>
      <c r="K10" s="11"/>
    </row>
    <row r="11" spans="1:11" ht="15">
      <c r="A11" s="94">
        <v>10</v>
      </c>
      <c r="B11" s="95" t="s">
        <v>102</v>
      </c>
      <c r="C11" s="51">
        <v>28614</v>
      </c>
      <c r="D11" s="51">
        <v>26366</v>
      </c>
      <c r="E11" s="101">
        <v>26194</v>
      </c>
      <c r="F11" s="76">
        <f t="shared" si="3"/>
        <v>0.030300716741394708</v>
      </c>
      <c r="G11" s="76">
        <f t="shared" si="0"/>
        <v>-0.08457398476270357</v>
      </c>
      <c r="H11" s="52">
        <f t="shared" si="1"/>
        <v>-2420</v>
      </c>
      <c r="I11" s="78">
        <f t="shared" si="4"/>
        <v>0.03215263199851195</v>
      </c>
      <c r="J11" s="51">
        <f t="shared" si="2"/>
        <v>-172</v>
      </c>
      <c r="K11" s="11"/>
    </row>
    <row r="12" spans="1:11" ht="15">
      <c r="A12" s="94">
        <v>11</v>
      </c>
      <c r="B12" s="95" t="s">
        <v>103</v>
      </c>
      <c r="C12" s="51">
        <v>2408</v>
      </c>
      <c r="D12" s="51">
        <v>2331</v>
      </c>
      <c r="E12" s="101">
        <v>2315</v>
      </c>
      <c r="F12" s="76">
        <f t="shared" si="3"/>
        <v>0.0026779475932018305</v>
      </c>
      <c r="G12" s="76">
        <f t="shared" si="0"/>
        <v>-0.038621262458471764</v>
      </c>
      <c r="H12" s="52">
        <f t="shared" si="1"/>
        <v>-93</v>
      </c>
      <c r="I12" s="78">
        <f t="shared" si="4"/>
        <v>0.0012356176759758723</v>
      </c>
      <c r="J12" s="51">
        <f t="shared" si="2"/>
        <v>-16</v>
      </c>
      <c r="K12" s="11"/>
    </row>
    <row r="13" spans="1:11" ht="15">
      <c r="A13" s="94">
        <v>12</v>
      </c>
      <c r="B13" s="95" t="s">
        <v>104</v>
      </c>
      <c r="C13" s="51">
        <v>1104</v>
      </c>
      <c r="D13" s="51">
        <v>992</v>
      </c>
      <c r="E13" s="101">
        <v>977</v>
      </c>
      <c r="F13" s="76">
        <f t="shared" si="3"/>
        <v>0.0011301748589884182</v>
      </c>
      <c r="G13" s="76">
        <f t="shared" si="0"/>
        <v>-0.11503623188405797</v>
      </c>
      <c r="H13" s="52">
        <f t="shared" si="1"/>
        <v>-127</v>
      </c>
      <c r="I13" s="78">
        <f t="shared" si="4"/>
        <v>0.0016873488693433954</v>
      </c>
      <c r="J13" s="51">
        <f t="shared" si="2"/>
        <v>-15</v>
      </c>
      <c r="K13" s="11"/>
    </row>
    <row r="14" spans="1:11" ht="15">
      <c r="A14" s="94">
        <v>13</v>
      </c>
      <c r="B14" s="95" t="s">
        <v>105</v>
      </c>
      <c r="C14" s="51">
        <v>3503</v>
      </c>
      <c r="D14" s="51">
        <v>3180</v>
      </c>
      <c r="E14" s="101">
        <v>3187</v>
      </c>
      <c r="F14" s="76">
        <f t="shared" si="3"/>
        <v>0.003686660466321483</v>
      </c>
      <c r="G14" s="76">
        <f t="shared" si="0"/>
        <v>-0.09020839280616615</v>
      </c>
      <c r="H14" s="52">
        <f t="shared" si="1"/>
        <v>-316</v>
      </c>
      <c r="I14" s="78">
        <f t="shared" si="4"/>
        <v>0.004198442856004039</v>
      </c>
      <c r="J14" s="51">
        <f t="shared" si="2"/>
        <v>7</v>
      </c>
      <c r="K14" s="11"/>
    </row>
    <row r="15" spans="1:11" ht="15">
      <c r="A15" s="94">
        <v>14</v>
      </c>
      <c r="B15" s="95" t="s">
        <v>106</v>
      </c>
      <c r="C15" s="51">
        <v>4429</v>
      </c>
      <c r="D15" s="51">
        <v>4050</v>
      </c>
      <c r="E15" s="101">
        <v>4017</v>
      </c>
      <c r="F15" s="76">
        <f t="shared" si="3"/>
        <v>0.00464678854509363</v>
      </c>
      <c r="G15" s="76">
        <f t="shared" si="0"/>
        <v>-0.09302325581395349</v>
      </c>
      <c r="H15" s="52">
        <f t="shared" si="1"/>
        <v>-412</v>
      </c>
      <c r="I15" s="78">
        <f t="shared" si="4"/>
        <v>0.00547391916668881</v>
      </c>
      <c r="J15" s="51">
        <f t="shared" si="2"/>
        <v>-33</v>
      </c>
      <c r="K15" s="11"/>
    </row>
    <row r="16" spans="1:11" ht="15">
      <c r="A16" s="94">
        <v>15</v>
      </c>
      <c r="B16" s="95" t="s">
        <v>107</v>
      </c>
      <c r="C16" s="51">
        <v>8376</v>
      </c>
      <c r="D16" s="51">
        <v>7730</v>
      </c>
      <c r="E16" s="101">
        <v>7687</v>
      </c>
      <c r="F16" s="76">
        <f t="shared" si="3"/>
        <v>0.008892174146411434</v>
      </c>
      <c r="G16" s="76">
        <f t="shared" si="0"/>
        <v>-0.08225883476599809</v>
      </c>
      <c r="H16" s="52">
        <f t="shared" si="1"/>
        <v>-689</v>
      </c>
      <c r="I16" s="78">
        <f t="shared" si="4"/>
        <v>0.009154199771477162</v>
      </c>
      <c r="J16" s="51">
        <f t="shared" si="2"/>
        <v>-43</v>
      </c>
      <c r="K16" s="11"/>
    </row>
    <row r="17" spans="1:10" ht="15">
      <c r="A17" s="94">
        <v>16</v>
      </c>
      <c r="B17" s="95" t="s">
        <v>108</v>
      </c>
      <c r="C17" s="51">
        <v>22422</v>
      </c>
      <c r="D17" s="51">
        <v>20489</v>
      </c>
      <c r="E17" s="101">
        <v>20468</v>
      </c>
      <c r="F17" s="76">
        <f t="shared" si="3"/>
        <v>0.023676989778684696</v>
      </c>
      <c r="G17" s="76">
        <f t="shared" si="0"/>
        <v>-0.08714655249308714</v>
      </c>
      <c r="H17" s="52">
        <f t="shared" si="1"/>
        <v>-1954</v>
      </c>
      <c r="I17" s="78">
        <f t="shared" si="4"/>
        <v>0.02596125740706295</v>
      </c>
      <c r="J17" s="51">
        <f t="shared" si="2"/>
        <v>-21</v>
      </c>
    </row>
    <row r="18" spans="1:10" ht="15">
      <c r="A18" s="94">
        <v>17</v>
      </c>
      <c r="B18" s="95" t="s">
        <v>109</v>
      </c>
      <c r="C18" s="51">
        <v>13001</v>
      </c>
      <c r="D18" s="51">
        <v>12087</v>
      </c>
      <c r="E18" s="101">
        <v>12055</v>
      </c>
      <c r="F18" s="76">
        <f t="shared" si="3"/>
        <v>0.01394499275855208</v>
      </c>
      <c r="G18" s="76">
        <f t="shared" si="0"/>
        <v>-0.07276363356664872</v>
      </c>
      <c r="H18" s="52">
        <f t="shared" si="1"/>
        <v>-946</v>
      </c>
      <c r="I18" s="78">
        <f t="shared" si="4"/>
        <v>0.01256875614487285</v>
      </c>
      <c r="J18" s="51">
        <f t="shared" si="2"/>
        <v>-32</v>
      </c>
    </row>
    <row r="19" spans="1:10" ht="15">
      <c r="A19" s="94">
        <v>18</v>
      </c>
      <c r="B19" s="95" t="s">
        <v>110</v>
      </c>
      <c r="C19" s="51">
        <v>4783</v>
      </c>
      <c r="D19" s="51">
        <v>4480</v>
      </c>
      <c r="E19" s="101">
        <v>4437</v>
      </c>
      <c r="F19" s="76">
        <f t="shared" si="3"/>
        <v>0.005132636488568692</v>
      </c>
      <c r="G19" s="76">
        <f t="shared" si="0"/>
        <v>-0.07233953585615722</v>
      </c>
      <c r="H19" s="52">
        <f t="shared" si="1"/>
        <v>-346</v>
      </c>
      <c r="I19" s="78">
        <f t="shared" si="4"/>
        <v>0.00459702920309303</v>
      </c>
      <c r="J19" s="51">
        <f t="shared" si="2"/>
        <v>-43</v>
      </c>
    </row>
    <row r="20" spans="1:10" ht="15">
      <c r="A20" s="94">
        <v>19</v>
      </c>
      <c r="B20" s="95" t="s">
        <v>111</v>
      </c>
      <c r="C20" s="51">
        <v>9483</v>
      </c>
      <c r="D20" s="51">
        <v>8320</v>
      </c>
      <c r="E20" s="101">
        <v>8271</v>
      </c>
      <c r="F20" s="76">
        <f t="shared" si="3"/>
        <v>0.00956773414400533</v>
      </c>
      <c r="G20" s="76">
        <f t="shared" si="0"/>
        <v>-0.12780765580512496</v>
      </c>
      <c r="H20" s="52">
        <f t="shared" si="1"/>
        <v>-1212</v>
      </c>
      <c r="I20" s="78">
        <f t="shared" si="4"/>
        <v>0.01610288842239524</v>
      </c>
      <c r="J20" s="51">
        <f t="shared" si="2"/>
        <v>-49</v>
      </c>
    </row>
    <row r="21" spans="1:10" ht="15">
      <c r="A21" s="94">
        <v>20</v>
      </c>
      <c r="B21" s="95" t="s">
        <v>112</v>
      </c>
      <c r="C21" s="51">
        <v>19056</v>
      </c>
      <c r="D21" s="51">
        <v>17600</v>
      </c>
      <c r="E21" s="101">
        <v>17511</v>
      </c>
      <c r="F21" s="76">
        <f t="shared" si="3"/>
        <v>0.020256388900456695</v>
      </c>
      <c r="G21" s="76">
        <f t="shared" si="0"/>
        <v>-0.08107682619647355</v>
      </c>
      <c r="H21" s="52">
        <f t="shared" si="1"/>
        <v>-1545</v>
      </c>
      <c r="I21" s="78">
        <f t="shared" si="4"/>
        <v>0.02052719687508304</v>
      </c>
      <c r="J21" s="51">
        <f t="shared" si="2"/>
        <v>-89</v>
      </c>
    </row>
    <row r="22" spans="1:10" ht="15">
      <c r="A22" s="94">
        <v>21</v>
      </c>
      <c r="B22" s="95" t="s">
        <v>113</v>
      </c>
      <c r="C22" s="51">
        <v>8069</v>
      </c>
      <c r="D22" s="51">
        <v>7457</v>
      </c>
      <c r="E22" s="101">
        <v>7380</v>
      </c>
      <c r="F22" s="76">
        <f t="shared" si="3"/>
        <v>0.00853704243534752</v>
      </c>
      <c r="G22" s="76">
        <f t="shared" si="0"/>
        <v>-0.08538852398066675</v>
      </c>
      <c r="H22" s="52">
        <f t="shared" si="1"/>
        <v>-689</v>
      </c>
      <c r="I22" s="78">
        <f t="shared" si="4"/>
        <v>0.009154199771477162</v>
      </c>
      <c r="J22" s="51">
        <f t="shared" si="2"/>
        <v>-77</v>
      </c>
    </row>
    <row r="23" spans="1:10" ht="15">
      <c r="A23" s="94">
        <v>22</v>
      </c>
      <c r="B23" s="95" t="s">
        <v>114</v>
      </c>
      <c r="C23" s="51">
        <v>10875</v>
      </c>
      <c r="D23" s="51">
        <v>10039</v>
      </c>
      <c r="E23" s="101">
        <v>9983</v>
      </c>
      <c r="F23" s="76">
        <f t="shared" si="3"/>
        <v>0.011548142904075107</v>
      </c>
      <c r="G23" s="76">
        <f t="shared" si="0"/>
        <v>-0.08202298850574713</v>
      </c>
      <c r="H23" s="52">
        <f t="shared" si="1"/>
        <v>-892</v>
      </c>
      <c r="I23" s="78">
        <f t="shared" si="4"/>
        <v>0.011851300720112668</v>
      </c>
      <c r="J23" s="51">
        <f t="shared" si="2"/>
        <v>-56</v>
      </c>
    </row>
    <row r="24" spans="1:10" ht="15">
      <c r="A24" s="94">
        <v>23</v>
      </c>
      <c r="B24" s="95" t="s">
        <v>115</v>
      </c>
      <c r="C24" s="51">
        <v>6881</v>
      </c>
      <c r="D24" s="51">
        <v>6366</v>
      </c>
      <c r="E24" s="101">
        <v>6259</v>
      </c>
      <c r="F24" s="76">
        <f t="shared" si="3"/>
        <v>0.007240291138596223</v>
      </c>
      <c r="G24" s="76">
        <f t="shared" si="0"/>
        <v>-0.09039383810492661</v>
      </c>
      <c r="H24" s="52">
        <f t="shared" si="1"/>
        <v>-622</v>
      </c>
      <c r="I24" s="78">
        <f t="shared" si="4"/>
        <v>0.008264023596311747</v>
      </c>
      <c r="J24" s="51">
        <f t="shared" si="2"/>
        <v>-107</v>
      </c>
    </row>
    <row r="25" spans="1:10" ht="15">
      <c r="A25" s="94">
        <v>24</v>
      </c>
      <c r="B25" s="95" t="s">
        <v>116</v>
      </c>
      <c r="C25" s="51">
        <v>4985</v>
      </c>
      <c r="D25" s="51">
        <v>4631</v>
      </c>
      <c r="E25" s="101">
        <v>4559</v>
      </c>
      <c r="F25" s="76">
        <f t="shared" si="3"/>
        <v>0.005273763748340019</v>
      </c>
      <c r="G25" s="76">
        <f t="shared" si="0"/>
        <v>-0.08545636910732196</v>
      </c>
      <c r="H25" s="52">
        <f t="shared" si="1"/>
        <v>-426</v>
      </c>
      <c r="I25" s="78">
        <f t="shared" si="4"/>
        <v>0.005659926128663673</v>
      </c>
      <c r="J25" s="51">
        <f t="shared" si="2"/>
        <v>-72</v>
      </c>
    </row>
    <row r="26" spans="1:10" ht="15">
      <c r="A26" s="94">
        <v>25</v>
      </c>
      <c r="B26" s="95" t="s">
        <v>117</v>
      </c>
      <c r="C26" s="51">
        <v>8447</v>
      </c>
      <c r="D26" s="51">
        <v>7637</v>
      </c>
      <c r="E26" s="101">
        <v>7538</v>
      </c>
      <c r="F26" s="76">
        <f t="shared" si="3"/>
        <v>0.008719813804559566</v>
      </c>
      <c r="G26" s="76">
        <f t="shared" si="0"/>
        <v>-0.10761217000118385</v>
      </c>
      <c r="H26" s="52">
        <f t="shared" si="1"/>
        <v>-909</v>
      </c>
      <c r="I26" s="78">
        <f t="shared" si="4"/>
        <v>0.012077166316796428</v>
      </c>
      <c r="J26" s="51">
        <f t="shared" si="2"/>
        <v>-99</v>
      </c>
    </row>
    <row r="27" spans="1:10" ht="15">
      <c r="A27" s="94">
        <v>26</v>
      </c>
      <c r="B27" s="95" t="s">
        <v>118</v>
      </c>
      <c r="C27" s="51">
        <v>7388</v>
      </c>
      <c r="D27" s="51">
        <v>7116</v>
      </c>
      <c r="E27" s="101">
        <v>7078</v>
      </c>
      <c r="F27" s="76">
        <f t="shared" si="3"/>
        <v>0.008187694628372594</v>
      </c>
      <c r="G27" s="76">
        <f t="shared" si="0"/>
        <v>-0.04195993502977802</v>
      </c>
      <c r="H27" s="52">
        <f t="shared" si="1"/>
        <v>-310</v>
      </c>
      <c r="I27" s="78">
        <f t="shared" si="4"/>
        <v>0.004118725586586241</v>
      </c>
      <c r="J27" s="51">
        <f t="shared" si="2"/>
        <v>-38</v>
      </c>
    </row>
    <row r="28" spans="1:10" ht="15">
      <c r="A28" s="94">
        <v>27</v>
      </c>
      <c r="B28" s="95" t="s">
        <v>119</v>
      </c>
      <c r="C28" s="51">
        <v>17745</v>
      </c>
      <c r="D28" s="51">
        <v>17041</v>
      </c>
      <c r="E28" s="101">
        <v>17029</v>
      </c>
      <c r="F28" s="76">
        <f t="shared" si="3"/>
        <v>0.019698820546278174</v>
      </c>
      <c r="G28" s="76">
        <f t="shared" si="0"/>
        <v>-0.04034939419554804</v>
      </c>
      <c r="H28" s="52">
        <f t="shared" si="1"/>
        <v>-716</v>
      </c>
      <c r="I28" s="78">
        <f t="shared" si="4"/>
        <v>0.009512927483857254</v>
      </c>
      <c r="J28" s="51">
        <f t="shared" si="2"/>
        <v>-12</v>
      </c>
    </row>
    <row r="29" spans="1:10" ht="15">
      <c r="A29" s="94">
        <v>28</v>
      </c>
      <c r="B29" s="95" t="s">
        <v>120</v>
      </c>
      <c r="C29" s="51">
        <v>9852</v>
      </c>
      <c r="D29" s="51">
        <v>8572</v>
      </c>
      <c r="E29" s="101">
        <v>8483</v>
      </c>
      <c r="F29" s="76">
        <f t="shared" si="3"/>
        <v>0.009812971677378457</v>
      </c>
      <c r="G29" s="76">
        <f t="shared" si="0"/>
        <v>-0.13895655704425497</v>
      </c>
      <c r="H29" s="52">
        <f t="shared" si="1"/>
        <v>-1369</v>
      </c>
      <c r="I29" s="78">
        <f t="shared" si="4"/>
        <v>0.018188823638827626</v>
      </c>
      <c r="J29" s="51">
        <f t="shared" si="2"/>
        <v>-89</v>
      </c>
    </row>
    <row r="30" spans="1:10" ht="15">
      <c r="A30" s="94">
        <v>29</v>
      </c>
      <c r="B30" s="95" t="s">
        <v>121</v>
      </c>
      <c r="C30" s="51">
        <v>3024</v>
      </c>
      <c r="D30" s="51">
        <v>2631</v>
      </c>
      <c r="E30" s="101">
        <v>2596</v>
      </c>
      <c r="F30" s="76">
        <f t="shared" si="3"/>
        <v>0.003003003003003003</v>
      </c>
      <c r="G30" s="76">
        <f t="shared" si="0"/>
        <v>-0.14153439153439154</v>
      </c>
      <c r="H30" s="52">
        <f t="shared" si="1"/>
        <v>-428</v>
      </c>
      <c r="I30" s="78">
        <f t="shared" si="4"/>
        <v>0.005686498551802939</v>
      </c>
      <c r="J30" s="51">
        <f t="shared" si="2"/>
        <v>-35</v>
      </c>
    </row>
    <row r="31" spans="1:10" ht="15">
      <c r="A31" s="94">
        <v>30</v>
      </c>
      <c r="B31" s="95" t="s">
        <v>122</v>
      </c>
      <c r="C31" s="51">
        <v>858</v>
      </c>
      <c r="D31" s="51">
        <v>1669</v>
      </c>
      <c r="E31" s="101">
        <v>1501</v>
      </c>
      <c r="F31" s="76">
        <f t="shared" si="3"/>
        <v>0.0017363280075144481</v>
      </c>
      <c r="G31" s="76">
        <f t="shared" si="0"/>
        <v>0.7494172494172494</v>
      </c>
      <c r="H31" s="52">
        <f t="shared" si="1"/>
        <v>643</v>
      </c>
      <c r="I31" s="78">
        <f t="shared" si="4"/>
        <v>-0.008543034039274042</v>
      </c>
      <c r="J31" s="51">
        <f t="shared" si="2"/>
        <v>-168</v>
      </c>
    </row>
    <row r="32" spans="1:10" ht="15">
      <c r="A32" s="94">
        <v>31</v>
      </c>
      <c r="B32" s="95" t="s">
        <v>123</v>
      </c>
      <c r="C32" s="51">
        <v>26736</v>
      </c>
      <c r="D32" s="51">
        <v>23388</v>
      </c>
      <c r="E32" s="101">
        <v>23258</v>
      </c>
      <c r="F32" s="76">
        <f t="shared" si="3"/>
        <v>0.026904408260340462</v>
      </c>
      <c r="G32" s="76">
        <f t="shared" si="0"/>
        <v>-0.13008677438659486</v>
      </c>
      <c r="H32" s="52">
        <f t="shared" si="1"/>
        <v>-3478</v>
      </c>
      <c r="I32" s="78">
        <f t="shared" si="4"/>
        <v>0.0462094438391837</v>
      </c>
      <c r="J32" s="51">
        <f t="shared" si="2"/>
        <v>-130</v>
      </c>
    </row>
    <row r="33" spans="1:10" ht="15">
      <c r="A33" s="94">
        <v>32</v>
      </c>
      <c r="B33" s="95" t="s">
        <v>124</v>
      </c>
      <c r="C33" s="51">
        <v>7117</v>
      </c>
      <c r="D33" s="51">
        <v>6726</v>
      </c>
      <c r="E33" s="101">
        <v>6752</v>
      </c>
      <c r="F33" s="76">
        <f t="shared" si="3"/>
        <v>0.007810584081770522</v>
      </c>
      <c r="G33" s="76">
        <f t="shared" si="0"/>
        <v>-0.051285654067725166</v>
      </c>
      <c r="H33" s="52">
        <f t="shared" si="1"/>
        <v>-365</v>
      </c>
      <c r="I33" s="78">
        <f t="shared" si="4"/>
        <v>0.004849467222916058</v>
      </c>
      <c r="J33" s="51">
        <f t="shared" si="2"/>
        <v>26</v>
      </c>
    </row>
    <row r="34" spans="1:10" ht="15">
      <c r="A34" s="94">
        <v>33</v>
      </c>
      <c r="B34" s="95" t="s">
        <v>125</v>
      </c>
      <c r="C34" s="51">
        <v>36102</v>
      </c>
      <c r="D34" s="51">
        <v>32189</v>
      </c>
      <c r="E34" s="101">
        <v>32057</v>
      </c>
      <c r="F34" s="76">
        <f t="shared" si="3"/>
        <v>0.037082922676143014</v>
      </c>
      <c r="G34" s="76">
        <f t="shared" si="0"/>
        <v>-0.11204365409118608</v>
      </c>
      <c r="H34" s="52">
        <f t="shared" si="1"/>
        <v>-4045</v>
      </c>
      <c r="I34" s="78">
        <f t="shared" si="4"/>
        <v>0.05374272579916563</v>
      </c>
      <c r="J34" s="51">
        <f t="shared" si="2"/>
        <v>-132</v>
      </c>
    </row>
    <row r="35" spans="1:10" ht="15">
      <c r="A35" s="94">
        <v>34</v>
      </c>
      <c r="B35" s="95" t="s">
        <v>126</v>
      </c>
      <c r="C35" s="51">
        <v>6429</v>
      </c>
      <c r="D35" s="51">
        <v>5967</v>
      </c>
      <c r="E35" s="101">
        <v>5951</v>
      </c>
      <c r="F35" s="76">
        <f t="shared" si="3"/>
        <v>0.006884002646714511</v>
      </c>
      <c r="G35" s="76">
        <f t="shared" si="0"/>
        <v>-0.07435059884896562</v>
      </c>
      <c r="H35" s="52">
        <f t="shared" si="1"/>
        <v>-478</v>
      </c>
      <c r="I35" s="78">
        <f t="shared" si="4"/>
        <v>0.006350809130284591</v>
      </c>
      <c r="J35" s="51">
        <f t="shared" si="2"/>
        <v>-16</v>
      </c>
    </row>
    <row r="36" spans="1:10" ht="15.75" customHeight="1">
      <c r="A36" s="94">
        <v>35</v>
      </c>
      <c r="B36" s="95" t="s">
        <v>127</v>
      </c>
      <c r="C36" s="51">
        <v>30693</v>
      </c>
      <c r="D36" s="51">
        <v>28565</v>
      </c>
      <c r="E36" s="101">
        <v>28461</v>
      </c>
      <c r="F36" s="76">
        <f t="shared" si="3"/>
        <v>0.032923138855342246</v>
      </c>
      <c r="G36" s="76">
        <f t="shared" si="0"/>
        <v>-0.0727201642068224</v>
      </c>
      <c r="H36" s="52">
        <f t="shared" si="1"/>
        <v>-2232</v>
      </c>
      <c r="I36" s="78">
        <f t="shared" si="4"/>
        <v>0.029654824223420934</v>
      </c>
      <c r="J36" s="51">
        <f t="shared" si="2"/>
        <v>-104</v>
      </c>
    </row>
    <row r="37" spans="1:10" ht="15">
      <c r="A37" s="94">
        <v>36</v>
      </c>
      <c r="B37" s="95" t="s">
        <v>128</v>
      </c>
      <c r="C37" s="51">
        <v>4923</v>
      </c>
      <c r="D37" s="51">
        <v>4748</v>
      </c>
      <c r="E37" s="101">
        <v>4717</v>
      </c>
      <c r="F37" s="76">
        <f t="shared" si="3"/>
        <v>0.005456535117552066</v>
      </c>
      <c r="G37" s="76">
        <f t="shared" si="0"/>
        <v>-0.04184440381880967</v>
      </c>
      <c r="H37" s="52">
        <f t="shared" si="1"/>
        <v>-206</v>
      </c>
      <c r="I37" s="78">
        <f t="shared" si="4"/>
        <v>0.002736959583344405</v>
      </c>
      <c r="J37" s="51">
        <f t="shared" si="2"/>
        <v>-31</v>
      </c>
    </row>
    <row r="38" spans="1:10" ht="15">
      <c r="A38" s="94">
        <v>37</v>
      </c>
      <c r="B38" s="95" t="s">
        <v>129</v>
      </c>
      <c r="C38" s="51">
        <v>10691</v>
      </c>
      <c r="D38" s="51">
        <v>9622</v>
      </c>
      <c r="E38" s="101">
        <v>9444</v>
      </c>
      <c r="F38" s="76">
        <f t="shared" si="3"/>
        <v>0.010924638043282111</v>
      </c>
      <c r="G38" s="76">
        <f t="shared" si="0"/>
        <v>-0.11664016462445047</v>
      </c>
      <c r="H38" s="52">
        <f t="shared" si="1"/>
        <v>-1247</v>
      </c>
      <c r="I38" s="78">
        <f t="shared" si="4"/>
        <v>0.016567905827332394</v>
      </c>
      <c r="J38" s="51">
        <f t="shared" si="2"/>
        <v>-178</v>
      </c>
    </row>
    <row r="39" spans="1:10" ht="15">
      <c r="A39" s="94">
        <v>38</v>
      </c>
      <c r="B39" s="95" t="s">
        <v>130</v>
      </c>
      <c r="C39" s="51">
        <v>12900</v>
      </c>
      <c r="D39" s="51">
        <v>12221</v>
      </c>
      <c r="E39" s="101">
        <v>12145</v>
      </c>
      <c r="F39" s="76">
        <f t="shared" si="3"/>
        <v>0.014049103032153879</v>
      </c>
      <c r="G39" s="76">
        <f t="shared" si="0"/>
        <v>-0.05852713178294574</v>
      </c>
      <c r="H39" s="52">
        <f t="shared" si="1"/>
        <v>-755</v>
      </c>
      <c r="I39" s="78">
        <f t="shared" si="4"/>
        <v>0.010031089735072942</v>
      </c>
      <c r="J39" s="51">
        <f t="shared" si="2"/>
        <v>-76</v>
      </c>
    </row>
    <row r="40" spans="1:10" ht="15">
      <c r="A40" s="94">
        <v>39</v>
      </c>
      <c r="B40" s="95" t="s">
        <v>131</v>
      </c>
      <c r="C40" s="51">
        <v>5653</v>
      </c>
      <c r="D40" s="51">
        <v>5207</v>
      </c>
      <c r="E40" s="101">
        <v>5172</v>
      </c>
      <c r="F40" s="76">
        <f t="shared" si="3"/>
        <v>0.0059828703896500504</v>
      </c>
      <c r="G40" s="76">
        <f t="shared" si="0"/>
        <v>-0.08508756412524324</v>
      </c>
      <c r="H40" s="52">
        <f t="shared" si="1"/>
        <v>-481</v>
      </c>
      <c r="I40" s="78">
        <f t="shared" si="4"/>
        <v>0.00639066776499349</v>
      </c>
      <c r="J40" s="51">
        <f t="shared" si="2"/>
        <v>-35</v>
      </c>
    </row>
    <row r="41" spans="1:10" ht="15">
      <c r="A41" s="94">
        <v>40</v>
      </c>
      <c r="B41" s="95" t="s">
        <v>132</v>
      </c>
      <c r="C41" s="51">
        <v>4297</v>
      </c>
      <c r="D41" s="51">
        <v>4161</v>
      </c>
      <c r="E41" s="101">
        <v>4104</v>
      </c>
      <c r="F41" s="76">
        <f t="shared" si="3"/>
        <v>0.004747428476242036</v>
      </c>
      <c r="G41" s="76">
        <f t="shared" si="0"/>
        <v>-0.04491505701652316</v>
      </c>
      <c r="H41" s="52">
        <f t="shared" si="1"/>
        <v>-193</v>
      </c>
      <c r="I41" s="78">
        <f t="shared" si="4"/>
        <v>0.002564238832939176</v>
      </c>
      <c r="J41" s="51">
        <f t="shared" si="2"/>
        <v>-57</v>
      </c>
    </row>
    <row r="42" spans="1:10" ht="15">
      <c r="A42" s="94">
        <v>41</v>
      </c>
      <c r="B42" s="95" t="s">
        <v>133</v>
      </c>
      <c r="C42" s="51">
        <v>3249</v>
      </c>
      <c r="D42" s="51">
        <v>2950</v>
      </c>
      <c r="E42" s="101">
        <v>2872</v>
      </c>
      <c r="F42" s="76">
        <f t="shared" si="3"/>
        <v>0.003322274508715187</v>
      </c>
      <c r="G42" s="76">
        <f t="shared" si="0"/>
        <v>-0.11603570329332102</v>
      </c>
      <c r="H42" s="52">
        <f t="shared" si="1"/>
        <v>-377</v>
      </c>
      <c r="I42" s="78">
        <f t="shared" si="4"/>
        <v>0.0050089017617516544</v>
      </c>
      <c r="J42" s="51">
        <f t="shared" si="2"/>
        <v>-78</v>
      </c>
    </row>
    <row r="43" spans="1:10" ht="15">
      <c r="A43" s="94">
        <v>42</v>
      </c>
      <c r="B43" s="95" t="s">
        <v>134</v>
      </c>
      <c r="C43" s="51">
        <v>48874</v>
      </c>
      <c r="D43" s="51">
        <v>45413</v>
      </c>
      <c r="E43" s="101">
        <v>45317</v>
      </c>
      <c r="F43" s="76">
        <f t="shared" si="3"/>
        <v>0.052421836320141406</v>
      </c>
      <c r="G43" s="76">
        <f t="shared" si="0"/>
        <v>-0.07277898269018292</v>
      </c>
      <c r="H43" s="52">
        <f t="shared" si="1"/>
        <v>-3557</v>
      </c>
      <c r="I43" s="78">
        <f t="shared" si="4"/>
        <v>0.04725905455318471</v>
      </c>
      <c r="J43" s="51">
        <f t="shared" si="2"/>
        <v>-96</v>
      </c>
    </row>
    <row r="44" spans="1:10" ht="15">
      <c r="A44" s="94">
        <v>43</v>
      </c>
      <c r="B44" s="95" t="s">
        <v>135</v>
      </c>
      <c r="C44" s="51">
        <v>8827</v>
      </c>
      <c r="D44" s="51">
        <v>8023</v>
      </c>
      <c r="E44" s="101">
        <v>7951</v>
      </c>
      <c r="F44" s="76">
        <f t="shared" si="3"/>
        <v>0.009197564282310045</v>
      </c>
      <c r="G44" s="76">
        <f t="shared" si="0"/>
        <v>-0.09924096522034666</v>
      </c>
      <c r="H44" s="52">
        <f t="shared" si="1"/>
        <v>-876</v>
      </c>
      <c r="I44" s="78">
        <f t="shared" si="4"/>
        <v>0.011638721334998539</v>
      </c>
      <c r="J44" s="51">
        <f t="shared" si="2"/>
        <v>-72</v>
      </c>
    </row>
    <row r="45" spans="1:10" ht="15">
      <c r="A45" s="94">
        <v>44</v>
      </c>
      <c r="B45" s="95" t="s">
        <v>136</v>
      </c>
      <c r="C45" s="51">
        <v>15218</v>
      </c>
      <c r="D45" s="51">
        <v>14333</v>
      </c>
      <c r="E45" s="101">
        <v>14260</v>
      </c>
      <c r="F45" s="76">
        <f t="shared" si="3"/>
        <v>0.016495694461796155</v>
      </c>
      <c r="G45" s="76">
        <f t="shared" si="0"/>
        <v>-0.06295176764357997</v>
      </c>
      <c r="H45" s="52">
        <f t="shared" si="1"/>
        <v>-958</v>
      </c>
      <c r="I45" s="78">
        <f t="shared" si="4"/>
        <v>0.012728190683708448</v>
      </c>
      <c r="J45" s="51">
        <f t="shared" si="2"/>
        <v>-73</v>
      </c>
    </row>
    <row r="46" spans="1:10" ht="15">
      <c r="A46" s="94">
        <v>45</v>
      </c>
      <c r="B46" s="95" t="s">
        <v>137</v>
      </c>
      <c r="C46" s="51">
        <v>40508</v>
      </c>
      <c r="D46" s="51">
        <v>35646</v>
      </c>
      <c r="E46" s="101">
        <v>35334</v>
      </c>
      <c r="F46" s="76">
        <f t="shared" si="3"/>
        <v>0.040873693416066295</v>
      </c>
      <c r="G46" s="76">
        <f t="shared" si="0"/>
        <v>-0.1277278562259307</v>
      </c>
      <c r="H46" s="52">
        <f t="shared" si="1"/>
        <v>-5174</v>
      </c>
      <c r="I46" s="78">
        <f t="shared" si="4"/>
        <v>0.06874285866128133</v>
      </c>
      <c r="J46" s="51">
        <f t="shared" si="2"/>
        <v>-312</v>
      </c>
    </row>
    <row r="47" spans="1:10" ht="15">
      <c r="A47" s="94">
        <v>46</v>
      </c>
      <c r="B47" s="95" t="s">
        <v>138</v>
      </c>
      <c r="C47" s="51">
        <v>12254</v>
      </c>
      <c r="D47" s="51">
        <v>11533</v>
      </c>
      <c r="E47" s="101">
        <v>11448</v>
      </c>
      <c r="F47" s="76">
        <f t="shared" si="3"/>
        <v>0.013242826802148836</v>
      </c>
      <c r="G47" s="76">
        <f t="shared" si="0"/>
        <v>-0.06577444099885751</v>
      </c>
      <c r="H47" s="52">
        <f t="shared" si="1"/>
        <v>-806</v>
      </c>
      <c r="I47" s="78">
        <f t="shared" si="4"/>
        <v>0.010708686525124226</v>
      </c>
      <c r="J47" s="51">
        <f t="shared" si="2"/>
        <v>-85</v>
      </c>
    </row>
    <row r="48" spans="1:10" ht="15">
      <c r="A48" s="94">
        <v>47</v>
      </c>
      <c r="B48" s="95" t="s">
        <v>139</v>
      </c>
      <c r="C48" s="51">
        <v>9792</v>
      </c>
      <c r="D48" s="51">
        <v>9651</v>
      </c>
      <c r="E48" s="101">
        <v>9388</v>
      </c>
      <c r="F48" s="76">
        <f t="shared" si="3"/>
        <v>0.010859858317485436</v>
      </c>
      <c r="G48" s="76">
        <f t="shared" si="0"/>
        <v>-0.04125816993464052</v>
      </c>
      <c r="H48" s="52">
        <f t="shared" si="1"/>
        <v>-404</v>
      </c>
      <c r="I48" s="78">
        <f t="shared" si="4"/>
        <v>0.005367629474131746</v>
      </c>
      <c r="J48" s="51">
        <f t="shared" si="2"/>
        <v>-263</v>
      </c>
    </row>
    <row r="49" spans="1:10" ht="15">
      <c r="A49" s="94">
        <v>48</v>
      </c>
      <c r="B49" s="95" t="s">
        <v>140</v>
      </c>
      <c r="C49" s="51">
        <v>14309</v>
      </c>
      <c r="D49" s="51">
        <v>13317</v>
      </c>
      <c r="E49" s="101">
        <v>13245</v>
      </c>
      <c r="F49" s="76">
        <f t="shared" si="3"/>
        <v>0.015321561931731424</v>
      </c>
      <c r="G49" s="76">
        <f t="shared" si="0"/>
        <v>-0.07435879516388287</v>
      </c>
      <c r="H49" s="52">
        <f t="shared" si="1"/>
        <v>-1064</v>
      </c>
      <c r="I49" s="78">
        <f t="shared" si="4"/>
        <v>0.014136529110089549</v>
      </c>
      <c r="J49" s="51">
        <f t="shared" si="2"/>
        <v>-72</v>
      </c>
    </row>
    <row r="50" spans="1:10" ht="15">
      <c r="A50" s="94">
        <v>49</v>
      </c>
      <c r="B50" s="95" t="s">
        <v>141</v>
      </c>
      <c r="C50" s="51">
        <v>2964</v>
      </c>
      <c r="D50" s="51">
        <v>2602</v>
      </c>
      <c r="E50" s="101">
        <v>2571</v>
      </c>
      <c r="F50" s="76">
        <f t="shared" si="3"/>
        <v>0.002974083482558059</v>
      </c>
      <c r="G50" s="76">
        <f t="shared" si="0"/>
        <v>-0.1325910931174089</v>
      </c>
      <c r="H50" s="52">
        <f t="shared" si="1"/>
        <v>-393</v>
      </c>
      <c r="I50" s="78">
        <f t="shared" si="4"/>
        <v>0.005221481146865783</v>
      </c>
      <c r="J50" s="51">
        <f t="shared" si="2"/>
        <v>-31</v>
      </c>
    </row>
    <row r="51" spans="1:10" ht="15">
      <c r="A51" s="94">
        <v>50</v>
      </c>
      <c r="B51" s="95" t="s">
        <v>142</v>
      </c>
      <c r="C51" s="51">
        <v>9087</v>
      </c>
      <c r="D51" s="51">
        <v>8635</v>
      </c>
      <c r="E51" s="101">
        <v>8595</v>
      </c>
      <c r="F51" s="76">
        <f t="shared" si="3"/>
        <v>0.009942531128971806</v>
      </c>
      <c r="G51" s="76">
        <f t="shared" si="0"/>
        <v>-0.05414328161109277</v>
      </c>
      <c r="H51" s="52">
        <f t="shared" si="1"/>
        <v>-492</v>
      </c>
      <c r="I51" s="78">
        <f t="shared" si="4"/>
        <v>0.0065368160922594535</v>
      </c>
      <c r="J51" s="51">
        <f t="shared" si="2"/>
        <v>-40</v>
      </c>
    </row>
    <row r="52" spans="1:10" ht="15">
      <c r="A52" s="94">
        <v>51</v>
      </c>
      <c r="B52" s="95" t="s">
        <v>143</v>
      </c>
      <c r="C52" s="51">
        <v>13309</v>
      </c>
      <c r="D52" s="51">
        <v>13282</v>
      </c>
      <c r="E52" s="101">
        <v>13216</v>
      </c>
      <c r="F52" s="76">
        <f t="shared" si="3"/>
        <v>0.015288015288015287</v>
      </c>
      <c r="G52" s="76">
        <f t="shared" si="0"/>
        <v>-0.006987752648583665</v>
      </c>
      <c r="H52" s="52">
        <f t="shared" si="1"/>
        <v>-93</v>
      </c>
      <c r="I52" s="78">
        <f t="shared" si="4"/>
        <v>0.0012356176759758723</v>
      </c>
      <c r="J52" s="51">
        <f t="shared" si="2"/>
        <v>-66</v>
      </c>
    </row>
    <row r="53" spans="1:10" ht="15">
      <c r="A53" s="94">
        <v>52</v>
      </c>
      <c r="B53" s="95" t="s">
        <v>144</v>
      </c>
      <c r="C53" s="51">
        <v>13865</v>
      </c>
      <c r="D53" s="51">
        <v>12152</v>
      </c>
      <c r="E53" s="101">
        <v>12008</v>
      </c>
      <c r="F53" s="76">
        <f t="shared" si="3"/>
        <v>0.013890624060115585</v>
      </c>
      <c r="G53" s="76">
        <f t="shared" si="0"/>
        <v>-0.13393436711143167</v>
      </c>
      <c r="H53" s="52">
        <f t="shared" si="1"/>
        <v>-1857</v>
      </c>
      <c r="I53" s="78">
        <f t="shared" si="4"/>
        <v>0.024672494884808546</v>
      </c>
      <c r="J53" s="51">
        <f t="shared" si="2"/>
        <v>-144</v>
      </c>
    </row>
    <row r="54" spans="1:10" ht="15">
      <c r="A54" s="94">
        <v>53</v>
      </c>
      <c r="B54" s="95" t="s">
        <v>145</v>
      </c>
      <c r="C54" s="51">
        <v>10300</v>
      </c>
      <c r="D54" s="51">
        <v>9004</v>
      </c>
      <c r="E54" s="101">
        <v>8937</v>
      </c>
      <c r="F54" s="76">
        <f t="shared" si="3"/>
        <v>0.010338150168658643</v>
      </c>
      <c r="G54" s="76">
        <f t="shared" si="0"/>
        <v>-0.13233009708737864</v>
      </c>
      <c r="H54" s="52">
        <f t="shared" si="1"/>
        <v>-1363</v>
      </c>
      <c r="I54" s="78">
        <f t="shared" si="4"/>
        <v>0.018109106369409825</v>
      </c>
      <c r="J54" s="51">
        <f t="shared" si="2"/>
        <v>-67</v>
      </c>
    </row>
    <row r="55" spans="1:10" ht="15">
      <c r="A55" s="94">
        <v>54</v>
      </c>
      <c r="B55" s="95" t="s">
        <v>146</v>
      </c>
      <c r="C55" s="51">
        <v>12275</v>
      </c>
      <c r="D55" s="51">
        <v>10720</v>
      </c>
      <c r="E55" s="101">
        <v>10617</v>
      </c>
      <c r="F55" s="76">
        <f t="shared" si="3"/>
        <v>0.012281541942558892</v>
      </c>
      <c r="G55" s="76">
        <f t="shared" si="0"/>
        <v>-0.13507128309572303</v>
      </c>
      <c r="H55" s="52">
        <f t="shared" si="1"/>
        <v>-1658</v>
      </c>
      <c r="I55" s="78">
        <f t="shared" si="4"/>
        <v>0.022028538782451573</v>
      </c>
      <c r="J55" s="51">
        <f t="shared" si="2"/>
        <v>-103</v>
      </c>
    </row>
    <row r="56" spans="1:10" ht="15">
      <c r="A56" s="94">
        <v>55</v>
      </c>
      <c r="B56" s="95" t="s">
        <v>147</v>
      </c>
      <c r="C56" s="51">
        <v>26673</v>
      </c>
      <c r="D56" s="51">
        <v>23920</v>
      </c>
      <c r="E56" s="101">
        <v>23687</v>
      </c>
      <c r="F56" s="76">
        <f t="shared" si="3"/>
        <v>0.027400667231175707</v>
      </c>
      <c r="G56" s="76">
        <f t="shared" si="0"/>
        <v>-0.11194841225209012</v>
      </c>
      <c r="H56" s="52">
        <f t="shared" si="1"/>
        <v>-2986</v>
      </c>
      <c r="I56" s="78">
        <f t="shared" si="4"/>
        <v>0.03967262774692424</v>
      </c>
      <c r="J56" s="51">
        <f t="shared" si="2"/>
        <v>-233</v>
      </c>
    </row>
    <row r="57" spans="1:10" ht="15">
      <c r="A57" s="94">
        <v>56</v>
      </c>
      <c r="B57" s="95" t="s">
        <v>148</v>
      </c>
      <c r="C57" s="51">
        <v>2332</v>
      </c>
      <c r="D57" s="51">
        <v>2062</v>
      </c>
      <c r="E57" s="101">
        <v>2033</v>
      </c>
      <c r="F57" s="76">
        <f t="shared" si="3"/>
        <v>0.00235173540258286</v>
      </c>
      <c r="G57" s="76">
        <f t="shared" si="0"/>
        <v>-0.12821612349914235</v>
      </c>
      <c r="H57" s="52">
        <f t="shared" si="1"/>
        <v>-299</v>
      </c>
      <c r="I57" s="78">
        <f t="shared" si="4"/>
        <v>0.003972577259320278</v>
      </c>
      <c r="J57" s="51">
        <f t="shared" si="2"/>
        <v>-29</v>
      </c>
    </row>
    <row r="58" spans="1:10" ht="15">
      <c r="A58" s="94">
        <v>57</v>
      </c>
      <c r="B58" s="95" t="s">
        <v>149</v>
      </c>
      <c r="C58" s="51">
        <v>4036</v>
      </c>
      <c r="D58" s="51">
        <v>3652</v>
      </c>
      <c r="E58" s="101">
        <v>3610</v>
      </c>
      <c r="F58" s="76">
        <f t="shared" si="3"/>
        <v>0.004175978752249939</v>
      </c>
      <c r="G58" s="76">
        <f t="shared" si="0"/>
        <v>-0.10555004955401387</v>
      </c>
      <c r="H58" s="52">
        <f t="shared" si="1"/>
        <v>-426</v>
      </c>
      <c r="I58" s="78">
        <f t="shared" si="4"/>
        <v>0.005659926128663673</v>
      </c>
      <c r="J58" s="51">
        <f t="shared" si="2"/>
        <v>-42</v>
      </c>
    </row>
    <row r="59" spans="1:10" ht="15">
      <c r="A59" s="94">
        <v>58</v>
      </c>
      <c r="B59" s="95" t="s">
        <v>150</v>
      </c>
      <c r="C59" s="51">
        <v>15106</v>
      </c>
      <c r="D59" s="51">
        <v>14105</v>
      </c>
      <c r="E59" s="101">
        <v>13966</v>
      </c>
      <c r="F59" s="76">
        <f t="shared" si="3"/>
        <v>0.016155600901363615</v>
      </c>
      <c r="G59" s="76">
        <f t="shared" si="0"/>
        <v>-0.07546670197272606</v>
      </c>
      <c r="H59" s="52">
        <f t="shared" si="1"/>
        <v>-1140</v>
      </c>
      <c r="I59" s="78">
        <f t="shared" si="4"/>
        <v>0.015146281189381659</v>
      </c>
      <c r="J59" s="51">
        <f t="shared" si="2"/>
        <v>-139</v>
      </c>
    </row>
    <row r="60" spans="1:10" ht="15">
      <c r="A60" s="94">
        <v>59</v>
      </c>
      <c r="B60" s="95" t="s">
        <v>151</v>
      </c>
      <c r="C60" s="51">
        <v>8544</v>
      </c>
      <c r="D60" s="51">
        <v>8029</v>
      </c>
      <c r="E60" s="101">
        <v>7975</v>
      </c>
      <c r="F60" s="76">
        <f t="shared" si="3"/>
        <v>0.009225327021937192</v>
      </c>
      <c r="G60" s="76">
        <f t="shared" si="0"/>
        <v>-0.06659644194756555</v>
      </c>
      <c r="H60" s="52">
        <f t="shared" si="1"/>
        <v>-569</v>
      </c>
      <c r="I60" s="78">
        <f t="shared" si="4"/>
        <v>0.007559854383121197</v>
      </c>
      <c r="J60" s="51">
        <f t="shared" si="2"/>
        <v>-54</v>
      </c>
    </row>
    <row r="61" spans="1:10" ht="15">
      <c r="A61" s="94">
        <v>60</v>
      </c>
      <c r="B61" s="95" t="s">
        <v>152</v>
      </c>
      <c r="C61" s="51">
        <v>11804</v>
      </c>
      <c r="D61" s="51">
        <v>10437</v>
      </c>
      <c r="E61" s="101">
        <v>10360</v>
      </c>
      <c r="F61" s="76">
        <f t="shared" si="3"/>
        <v>0.011984249272384865</v>
      </c>
      <c r="G61" s="76">
        <f t="shared" si="0"/>
        <v>-0.12233141308031176</v>
      </c>
      <c r="H61" s="52">
        <f t="shared" si="1"/>
        <v>-1444</v>
      </c>
      <c r="I61" s="78">
        <f t="shared" si="4"/>
        <v>0.0191852895065501</v>
      </c>
      <c r="J61" s="51">
        <f t="shared" si="2"/>
        <v>-77</v>
      </c>
    </row>
    <row r="62" spans="1:10" ht="15">
      <c r="A62" s="94">
        <v>61</v>
      </c>
      <c r="B62" s="95" t="s">
        <v>153</v>
      </c>
      <c r="C62" s="51">
        <v>7393</v>
      </c>
      <c r="D62" s="51">
        <v>6254</v>
      </c>
      <c r="E62" s="101">
        <v>6187</v>
      </c>
      <c r="F62" s="76">
        <f t="shared" si="3"/>
        <v>0.007157002919714784</v>
      </c>
      <c r="G62" s="76">
        <f t="shared" si="0"/>
        <v>-0.1631272825645881</v>
      </c>
      <c r="H62" s="52">
        <f t="shared" si="1"/>
        <v>-1206</v>
      </c>
      <c r="I62" s="78">
        <f t="shared" si="4"/>
        <v>0.01602317115297744</v>
      </c>
      <c r="J62" s="51">
        <f t="shared" si="2"/>
        <v>-67</v>
      </c>
    </row>
    <row r="63" spans="1:10" ht="15">
      <c r="A63" s="94">
        <v>62</v>
      </c>
      <c r="B63" s="95" t="s">
        <v>154</v>
      </c>
      <c r="C63" s="51">
        <v>1329</v>
      </c>
      <c r="D63" s="51">
        <v>1262</v>
      </c>
      <c r="E63" s="101">
        <v>1246</v>
      </c>
      <c r="F63" s="76">
        <f t="shared" si="3"/>
        <v>0.0014413488989760176</v>
      </c>
      <c r="G63" s="76">
        <f t="shared" si="0"/>
        <v>-0.062452972159518436</v>
      </c>
      <c r="H63" s="52">
        <f t="shared" si="1"/>
        <v>-83</v>
      </c>
      <c r="I63" s="78">
        <f t="shared" si="4"/>
        <v>0.001102755560279542</v>
      </c>
      <c r="J63" s="51">
        <f t="shared" si="2"/>
        <v>-16</v>
      </c>
    </row>
    <row r="64" spans="1:10" ht="15">
      <c r="A64" s="94">
        <v>63</v>
      </c>
      <c r="B64" s="95" t="s">
        <v>155</v>
      </c>
      <c r="C64" s="51">
        <v>21960</v>
      </c>
      <c r="D64" s="51">
        <v>20823</v>
      </c>
      <c r="E64" s="101">
        <v>20696</v>
      </c>
      <c r="F64" s="76">
        <f t="shared" si="3"/>
        <v>0.023940735805142586</v>
      </c>
      <c r="G64" s="76">
        <f t="shared" si="0"/>
        <v>-0.0575591985428051</v>
      </c>
      <c r="H64" s="52">
        <f t="shared" si="1"/>
        <v>-1264</v>
      </c>
      <c r="I64" s="78">
        <f t="shared" si="4"/>
        <v>0.016793771424016155</v>
      </c>
      <c r="J64" s="51">
        <f t="shared" si="2"/>
        <v>-127</v>
      </c>
    </row>
    <row r="65" spans="1:10" ht="15">
      <c r="A65" s="94">
        <v>64</v>
      </c>
      <c r="B65" s="95" t="s">
        <v>156</v>
      </c>
      <c r="C65" s="51">
        <v>8431</v>
      </c>
      <c r="D65" s="51">
        <v>7740</v>
      </c>
      <c r="E65" s="101">
        <v>7677</v>
      </c>
      <c r="F65" s="76">
        <f t="shared" si="3"/>
        <v>0.008880606338233456</v>
      </c>
      <c r="G65" s="76">
        <f t="shared" si="0"/>
        <v>-0.08943185861700866</v>
      </c>
      <c r="H65" s="52">
        <f t="shared" si="1"/>
        <v>-754</v>
      </c>
      <c r="I65" s="78">
        <f t="shared" si="4"/>
        <v>0.010017803523503309</v>
      </c>
      <c r="J65" s="51">
        <f t="shared" si="2"/>
        <v>-63</v>
      </c>
    </row>
    <row r="66" spans="1:11" ht="15">
      <c r="A66" s="94">
        <v>65</v>
      </c>
      <c r="B66" s="95" t="s">
        <v>157</v>
      </c>
      <c r="C66" s="51">
        <v>3668</v>
      </c>
      <c r="D66" s="51">
        <v>3392</v>
      </c>
      <c r="E66" s="101">
        <v>3357</v>
      </c>
      <c r="F66" s="76">
        <f t="shared" si="3"/>
        <v>0.0038833132053471037</v>
      </c>
      <c r="G66" s="76">
        <f aca="true" t="shared" si="5" ref="G66:G83">(E66-C66)/C66</f>
        <v>-0.08478735005452563</v>
      </c>
      <c r="H66" s="52">
        <f aca="true" t="shared" si="6" ref="H66:H82">E66-C66</f>
        <v>-311</v>
      </c>
      <c r="I66" s="78">
        <f t="shared" si="4"/>
        <v>0.0041320117981558735</v>
      </c>
      <c r="J66" s="51">
        <f aca="true" t="shared" si="7" ref="J66:J82">E66-D66</f>
        <v>-35</v>
      </c>
      <c r="K66" s="12"/>
    </row>
    <row r="67" spans="1:10" ht="15">
      <c r="A67" s="94">
        <v>66</v>
      </c>
      <c r="B67" s="95" t="s">
        <v>158</v>
      </c>
      <c r="C67" s="51">
        <v>14552</v>
      </c>
      <c r="D67" s="51">
        <v>13185</v>
      </c>
      <c r="E67" s="101">
        <v>13122</v>
      </c>
      <c r="F67" s="76">
        <f aca="true" t="shared" si="8" ref="F67:F82">E67/864468</f>
        <v>0.015179277891142299</v>
      </c>
      <c r="G67" s="76">
        <f t="shared" si="5"/>
        <v>-0.09826827927432655</v>
      </c>
      <c r="H67" s="52">
        <f t="shared" si="6"/>
        <v>-1430</v>
      </c>
      <c r="I67" s="78">
        <f aca="true" t="shared" si="9" ref="I67:I83">H67/$H$83</f>
        <v>0.01899928254457524</v>
      </c>
      <c r="J67" s="51">
        <f t="shared" si="7"/>
        <v>-63</v>
      </c>
    </row>
    <row r="68" spans="1:10" ht="15">
      <c r="A68" s="94">
        <v>67</v>
      </c>
      <c r="B68" s="95" t="s">
        <v>159</v>
      </c>
      <c r="C68" s="51">
        <v>1951</v>
      </c>
      <c r="D68" s="51">
        <v>1712</v>
      </c>
      <c r="E68" s="101">
        <v>1694</v>
      </c>
      <c r="F68" s="76">
        <f t="shared" si="8"/>
        <v>0.001959586705349417</v>
      </c>
      <c r="G68" s="76">
        <f t="shared" si="5"/>
        <v>-0.13172731932342388</v>
      </c>
      <c r="H68" s="52">
        <f t="shared" si="6"/>
        <v>-257</v>
      </c>
      <c r="I68" s="78">
        <f t="shared" si="9"/>
        <v>0.00341455637339569</v>
      </c>
      <c r="J68" s="51">
        <f t="shared" si="7"/>
        <v>-18</v>
      </c>
    </row>
    <row r="69" spans="1:10" ht="15">
      <c r="A69" s="94">
        <v>68</v>
      </c>
      <c r="B69" s="95" t="s">
        <v>160</v>
      </c>
      <c r="C69" s="51">
        <v>11270</v>
      </c>
      <c r="D69" s="51">
        <v>10575</v>
      </c>
      <c r="E69" s="101">
        <v>10469</v>
      </c>
      <c r="F69" s="76">
        <f t="shared" si="8"/>
        <v>0.012110338381524822</v>
      </c>
      <c r="G69" s="76">
        <f t="shared" si="5"/>
        <v>-0.07107364685004437</v>
      </c>
      <c r="H69" s="52">
        <f t="shared" si="6"/>
        <v>-801</v>
      </c>
      <c r="I69" s="78">
        <f t="shared" si="9"/>
        <v>0.010642255467276061</v>
      </c>
      <c r="J69" s="51">
        <f t="shared" si="7"/>
        <v>-106</v>
      </c>
    </row>
    <row r="70" spans="1:10" ht="15">
      <c r="A70" s="94">
        <v>69</v>
      </c>
      <c r="B70" s="95" t="s">
        <v>161</v>
      </c>
      <c r="C70" s="51">
        <v>1956</v>
      </c>
      <c r="D70" s="51">
        <v>1749</v>
      </c>
      <c r="E70" s="101">
        <v>1695</v>
      </c>
      <c r="F70" s="76">
        <f t="shared" si="8"/>
        <v>0.001960743486167215</v>
      </c>
      <c r="G70" s="76">
        <f t="shared" si="5"/>
        <v>-0.1334355828220859</v>
      </c>
      <c r="H70" s="52">
        <f t="shared" si="6"/>
        <v>-261</v>
      </c>
      <c r="I70" s="78">
        <f t="shared" si="9"/>
        <v>0.003467701219674222</v>
      </c>
      <c r="J70" s="51">
        <f t="shared" si="7"/>
        <v>-54</v>
      </c>
    </row>
    <row r="71" spans="1:10" ht="15">
      <c r="A71" s="94">
        <v>70</v>
      </c>
      <c r="B71" s="95" t="s">
        <v>162</v>
      </c>
      <c r="C71" s="51">
        <v>6508</v>
      </c>
      <c r="D71" s="51">
        <v>6156</v>
      </c>
      <c r="E71" s="101">
        <v>6135</v>
      </c>
      <c r="F71" s="76">
        <f t="shared" si="8"/>
        <v>0.0070968503171893</v>
      </c>
      <c r="G71" s="76">
        <f t="shared" si="5"/>
        <v>-0.0573140749846343</v>
      </c>
      <c r="H71" s="52">
        <f t="shared" si="6"/>
        <v>-373</v>
      </c>
      <c r="I71" s="78">
        <f t="shared" si="9"/>
        <v>0.004955756915473122</v>
      </c>
      <c r="J71" s="51">
        <f t="shared" si="7"/>
        <v>-21</v>
      </c>
    </row>
    <row r="72" spans="1:10" ht="15">
      <c r="A72" s="94">
        <v>71</v>
      </c>
      <c r="B72" s="95" t="s">
        <v>163</v>
      </c>
      <c r="C72" s="51">
        <v>3858</v>
      </c>
      <c r="D72" s="51">
        <v>3547</v>
      </c>
      <c r="E72" s="101">
        <v>3474</v>
      </c>
      <c r="F72" s="76">
        <f t="shared" si="8"/>
        <v>0.004018656561029442</v>
      </c>
      <c r="G72" s="76">
        <f t="shared" si="5"/>
        <v>-0.09953343701399689</v>
      </c>
      <c r="H72" s="52">
        <f t="shared" si="6"/>
        <v>-384</v>
      </c>
      <c r="I72" s="78">
        <f t="shared" si="9"/>
        <v>0.005101905242739085</v>
      </c>
      <c r="J72" s="51">
        <f t="shared" si="7"/>
        <v>-73</v>
      </c>
    </row>
    <row r="73" spans="1:10" ht="15">
      <c r="A73" s="94">
        <v>72</v>
      </c>
      <c r="B73" s="95" t="s">
        <v>164</v>
      </c>
      <c r="C73" s="51">
        <v>1638</v>
      </c>
      <c r="D73" s="51">
        <v>1226</v>
      </c>
      <c r="E73" s="101">
        <v>1207</v>
      </c>
      <c r="F73" s="76">
        <f t="shared" si="8"/>
        <v>0.0013962344470819048</v>
      </c>
      <c r="G73" s="76">
        <f t="shared" si="5"/>
        <v>-0.26312576312576313</v>
      </c>
      <c r="H73" s="52">
        <f t="shared" si="6"/>
        <v>-431</v>
      </c>
      <c r="I73" s="78">
        <f t="shared" si="9"/>
        <v>0.005726357186511838</v>
      </c>
      <c r="J73" s="51">
        <f t="shared" si="7"/>
        <v>-19</v>
      </c>
    </row>
    <row r="74" spans="1:10" ht="15">
      <c r="A74" s="94">
        <v>73</v>
      </c>
      <c r="B74" s="95" t="s">
        <v>165</v>
      </c>
      <c r="C74" s="51">
        <v>1036</v>
      </c>
      <c r="D74" s="51">
        <v>931</v>
      </c>
      <c r="E74" s="101">
        <v>927</v>
      </c>
      <c r="F74" s="76">
        <f t="shared" si="8"/>
        <v>0.0010723358180985299</v>
      </c>
      <c r="G74" s="76">
        <f t="shared" si="5"/>
        <v>-0.10521235521235521</v>
      </c>
      <c r="H74" s="52">
        <f t="shared" si="6"/>
        <v>-109</v>
      </c>
      <c r="I74" s="78">
        <f t="shared" si="9"/>
        <v>0.0014481970610900007</v>
      </c>
      <c r="J74" s="51">
        <f t="shared" si="7"/>
        <v>-4</v>
      </c>
    </row>
    <row r="75" spans="1:10" ht="15">
      <c r="A75" s="94">
        <v>74</v>
      </c>
      <c r="B75" s="95" t="s">
        <v>166</v>
      </c>
      <c r="C75" s="51">
        <v>768</v>
      </c>
      <c r="D75" s="51">
        <v>740</v>
      </c>
      <c r="E75" s="101">
        <v>715</v>
      </c>
      <c r="F75" s="76">
        <f t="shared" si="8"/>
        <v>0.0008270982847254034</v>
      </c>
      <c r="G75" s="76">
        <f t="shared" si="5"/>
        <v>-0.06901041666666667</v>
      </c>
      <c r="H75" s="52">
        <f t="shared" si="6"/>
        <v>-53</v>
      </c>
      <c r="I75" s="78">
        <f t="shared" si="9"/>
        <v>0.0007041692131905509</v>
      </c>
      <c r="J75" s="51">
        <f t="shared" si="7"/>
        <v>-25</v>
      </c>
    </row>
    <row r="76" spans="1:10" ht="15">
      <c r="A76" s="94">
        <v>75</v>
      </c>
      <c r="B76" s="95" t="s">
        <v>167</v>
      </c>
      <c r="C76" s="51">
        <v>3587</v>
      </c>
      <c r="D76" s="51">
        <v>3449</v>
      </c>
      <c r="E76" s="101">
        <v>3459</v>
      </c>
      <c r="F76" s="76">
        <f t="shared" si="8"/>
        <v>0.004001304848762476</v>
      </c>
      <c r="G76" s="76">
        <f t="shared" si="5"/>
        <v>-0.035684415946473376</v>
      </c>
      <c r="H76" s="52">
        <f t="shared" si="6"/>
        <v>-128</v>
      </c>
      <c r="I76" s="78">
        <f t="shared" si="9"/>
        <v>0.0017006350809130285</v>
      </c>
      <c r="J76" s="51">
        <f t="shared" si="7"/>
        <v>10</v>
      </c>
    </row>
    <row r="77" spans="1:10" ht="15">
      <c r="A77" s="94">
        <v>76</v>
      </c>
      <c r="B77" s="95" t="s">
        <v>168</v>
      </c>
      <c r="C77" s="51">
        <v>2189</v>
      </c>
      <c r="D77" s="51">
        <v>1997</v>
      </c>
      <c r="E77" s="101">
        <v>1989</v>
      </c>
      <c r="F77" s="76">
        <f t="shared" si="8"/>
        <v>0.0023008370465997584</v>
      </c>
      <c r="G77" s="76">
        <f t="shared" si="5"/>
        <v>-0.09136592051164916</v>
      </c>
      <c r="H77" s="52">
        <f t="shared" si="6"/>
        <v>-200</v>
      </c>
      <c r="I77" s="78">
        <f t="shared" si="9"/>
        <v>0.002657242313926607</v>
      </c>
      <c r="J77" s="51">
        <f t="shared" si="7"/>
        <v>-8</v>
      </c>
    </row>
    <row r="78" spans="1:10" ht="15">
      <c r="A78" s="94">
        <v>77</v>
      </c>
      <c r="B78" s="95" t="s">
        <v>169</v>
      </c>
      <c r="C78" s="51">
        <v>1720</v>
      </c>
      <c r="D78" s="51">
        <v>1590</v>
      </c>
      <c r="E78" s="101">
        <v>1579</v>
      </c>
      <c r="F78" s="76">
        <f t="shared" si="8"/>
        <v>0.001826556911302674</v>
      </c>
      <c r="G78" s="76">
        <f t="shared" si="5"/>
        <v>-0.08197674418604652</v>
      </c>
      <c r="H78" s="52">
        <f t="shared" si="6"/>
        <v>-141</v>
      </c>
      <c r="I78" s="78">
        <f t="shared" si="9"/>
        <v>0.0018733558313182579</v>
      </c>
      <c r="J78" s="51">
        <f t="shared" si="7"/>
        <v>-11</v>
      </c>
    </row>
    <row r="79" spans="1:10" ht="15">
      <c r="A79" s="94">
        <v>78</v>
      </c>
      <c r="B79" s="95" t="s">
        <v>170</v>
      </c>
      <c r="C79" s="51">
        <v>1385</v>
      </c>
      <c r="D79" s="51">
        <v>1259</v>
      </c>
      <c r="E79" s="101">
        <v>1251</v>
      </c>
      <c r="F79" s="76">
        <f t="shared" si="8"/>
        <v>0.0014471328030650065</v>
      </c>
      <c r="G79" s="76">
        <f t="shared" si="5"/>
        <v>-0.09675090252707581</v>
      </c>
      <c r="H79" s="52">
        <f t="shared" si="6"/>
        <v>-134</v>
      </c>
      <c r="I79" s="78">
        <f t="shared" si="9"/>
        <v>0.0017803523503308267</v>
      </c>
      <c r="J79" s="51">
        <f t="shared" si="7"/>
        <v>-8</v>
      </c>
    </row>
    <row r="80" spans="1:10" ht="15">
      <c r="A80" s="94">
        <v>79</v>
      </c>
      <c r="B80" s="95" t="s">
        <v>171</v>
      </c>
      <c r="C80" s="51">
        <v>2575</v>
      </c>
      <c r="D80" s="51">
        <v>2378</v>
      </c>
      <c r="E80" s="101">
        <v>2355</v>
      </c>
      <c r="F80" s="76">
        <f t="shared" si="8"/>
        <v>0.002724218825913741</v>
      </c>
      <c r="G80" s="76">
        <f t="shared" si="5"/>
        <v>-0.0854368932038835</v>
      </c>
      <c r="H80" s="52">
        <f t="shared" si="6"/>
        <v>-220</v>
      </c>
      <c r="I80" s="78">
        <f t="shared" si="9"/>
        <v>0.0029229665453192675</v>
      </c>
      <c r="J80" s="51">
        <f t="shared" si="7"/>
        <v>-23</v>
      </c>
    </row>
    <row r="81" spans="1:10" ht="15">
      <c r="A81" s="94">
        <v>80</v>
      </c>
      <c r="B81" s="95" t="s">
        <v>172</v>
      </c>
      <c r="C81" s="51">
        <v>6535</v>
      </c>
      <c r="D81" s="51">
        <v>6017</v>
      </c>
      <c r="E81" s="101">
        <v>5941</v>
      </c>
      <c r="F81" s="76">
        <f t="shared" si="8"/>
        <v>0.006872434838536534</v>
      </c>
      <c r="G81" s="76">
        <f t="shared" si="5"/>
        <v>-0.09089517980107116</v>
      </c>
      <c r="H81" s="52">
        <f t="shared" si="6"/>
        <v>-594</v>
      </c>
      <c r="I81" s="78">
        <f t="shared" si="9"/>
        <v>0.007892009672362022</v>
      </c>
      <c r="J81" s="51">
        <f t="shared" si="7"/>
        <v>-76</v>
      </c>
    </row>
    <row r="82" spans="1:10" ht="15" thickBot="1">
      <c r="A82" s="94">
        <v>81</v>
      </c>
      <c r="B82" s="95" t="s">
        <v>173</v>
      </c>
      <c r="C82" s="51">
        <v>5163</v>
      </c>
      <c r="D82" s="51">
        <v>4651</v>
      </c>
      <c r="E82" s="101">
        <v>4612</v>
      </c>
      <c r="F82" s="76">
        <f t="shared" si="8"/>
        <v>0.0053350731316833015</v>
      </c>
      <c r="G82" s="76">
        <f t="shared" si="5"/>
        <v>-0.10672089870230486</v>
      </c>
      <c r="H82" s="52">
        <f t="shared" si="6"/>
        <v>-551</v>
      </c>
      <c r="I82" s="78">
        <f t="shared" si="9"/>
        <v>0.007320702574867802</v>
      </c>
      <c r="J82" s="51">
        <f t="shared" si="7"/>
        <v>-39</v>
      </c>
    </row>
    <row r="83" spans="1:11" s="12" customFormat="1" ht="15" thickBot="1">
      <c r="A83" s="156" t="s">
        <v>174</v>
      </c>
      <c r="B83" s="157"/>
      <c r="C83" s="80">
        <v>878159</v>
      </c>
      <c r="D83" s="80">
        <v>808113</v>
      </c>
      <c r="E83" s="102">
        <v>802893</v>
      </c>
      <c r="F83" s="81">
        <f>SUM(F2:F82)</f>
        <v>0.9287712211441023</v>
      </c>
      <c r="G83" s="81">
        <f t="shared" si="5"/>
        <v>-0.08570885226934985</v>
      </c>
      <c r="H83" s="79">
        <f>SUM(H2:H82)</f>
        <v>-75266</v>
      </c>
      <c r="I83" s="82">
        <f t="shared" si="9"/>
        <v>1</v>
      </c>
      <c r="J83" s="80">
        <f>SUM(J2:J82)</f>
        <v>-5220</v>
      </c>
      <c r="K83" s="8"/>
    </row>
    <row r="84" spans="3:9" ht="15">
      <c r="C84" s="9"/>
      <c r="D84" s="9"/>
      <c r="E84" s="9"/>
      <c r="I84" s="17"/>
    </row>
  </sheetData>
  <mergeCells count="1">
    <mergeCell ref="A83:B8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K84"/>
  <sheetViews>
    <sheetView workbookViewId="0" topLeftCell="A1">
      <pane ySplit="1" topLeftCell="A74" activePane="bottomLeft" state="frozen"/>
      <selection pane="topLeft" activeCell="W1" sqref="W1"/>
      <selection pane="bottomLeft" activeCell="C86" sqref="C86"/>
    </sheetView>
  </sheetViews>
  <sheetFormatPr defaultColWidth="9.140625" defaultRowHeight="15"/>
  <cols>
    <col min="1" max="1" width="11.8515625" style="8" customWidth="1"/>
    <col min="2" max="2" width="16.421875" style="8" bestFit="1" customWidth="1"/>
    <col min="3" max="3" width="12.00390625" style="8" customWidth="1"/>
    <col min="4" max="4" width="12.00390625" style="8" bestFit="1" customWidth="1"/>
    <col min="5" max="5" width="12.00390625" style="8" customWidth="1"/>
    <col min="6" max="6" width="18.140625" style="8" customWidth="1"/>
    <col min="7" max="7" width="30.421875" style="8" customWidth="1"/>
    <col min="8" max="8" width="27.421875" style="8" customWidth="1"/>
    <col min="9" max="9" width="22.28125" style="8" customWidth="1"/>
    <col min="10" max="10" width="27.57421875" style="8" customWidth="1"/>
    <col min="11" max="16384" width="9.140625" style="8" customWidth="1"/>
  </cols>
  <sheetData>
    <row r="1" spans="1:10" ht="29.5" thickBot="1">
      <c r="A1" s="24" t="s">
        <v>92</v>
      </c>
      <c r="B1" s="24" t="s">
        <v>175</v>
      </c>
      <c r="C1" s="33">
        <v>41944</v>
      </c>
      <c r="D1" s="33">
        <v>42278</v>
      </c>
      <c r="E1" s="24">
        <v>42309</v>
      </c>
      <c r="F1" s="105" t="s">
        <v>286</v>
      </c>
      <c r="G1" s="18" t="s">
        <v>288</v>
      </c>
      <c r="H1" s="1" t="s">
        <v>289</v>
      </c>
      <c r="I1" s="1" t="s">
        <v>296</v>
      </c>
      <c r="J1" s="31" t="s">
        <v>291</v>
      </c>
    </row>
    <row r="2" spans="1:11" ht="15">
      <c r="A2" s="92">
        <v>1</v>
      </c>
      <c r="B2" s="93" t="s">
        <v>93</v>
      </c>
      <c r="C2" s="103">
        <v>71227</v>
      </c>
      <c r="D2" s="103">
        <v>73871</v>
      </c>
      <c r="E2" s="103">
        <v>73141</v>
      </c>
      <c r="F2" s="75">
        <f aca="true" t="shared" si="0" ref="F2:F65">E2/$E$83</f>
        <v>0.02441188162168242</v>
      </c>
      <c r="G2" s="75">
        <f aca="true" t="shared" si="1" ref="G2:G65">(E2-C2)/C2</f>
        <v>0.026871832310781024</v>
      </c>
      <c r="H2" s="73">
        <f aca="true" t="shared" si="2" ref="H2:H65">E2-C2</f>
        <v>1914</v>
      </c>
      <c r="I2" s="77">
        <f>H2/$H$83</f>
        <v>0.028611148481994707</v>
      </c>
      <c r="J2" s="106">
        <f aca="true" t="shared" si="3" ref="J2:J65">E2-D2</f>
        <v>-730</v>
      </c>
      <c r="K2" s="11"/>
    </row>
    <row r="3" spans="1:11" ht="15">
      <c r="A3" s="94">
        <v>2</v>
      </c>
      <c r="B3" s="95" t="s">
        <v>94</v>
      </c>
      <c r="C3" s="104">
        <v>21721</v>
      </c>
      <c r="D3" s="104">
        <v>22550</v>
      </c>
      <c r="E3" s="104">
        <v>22058</v>
      </c>
      <c r="F3" s="76">
        <f t="shared" si="0"/>
        <v>0.007362181058654801</v>
      </c>
      <c r="G3" s="76">
        <f t="shared" si="1"/>
        <v>0.015514939459509231</v>
      </c>
      <c r="H3" s="52">
        <f t="shared" si="2"/>
        <v>337</v>
      </c>
      <c r="I3" s="78">
        <f aca="true" t="shared" si="4" ref="I3:I66">H3/$H$83</f>
        <v>0.005037595108898755</v>
      </c>
      <c r="J3" s="53">
        <f t="shared" si="3"/>
        <v>-492</v>
      </c>
      <c r="K3" s="11"/>
    </row>
    <row r="4" spans="1:11" ht="15">
      <c r="A4" s="94">
        <v>3</v>
      </c>
      <c r="B4" s="95" t="s">
        <v>95</v>
      </c>
      <c r="C4" s="104">
        <v>27796</v>
      </c>
      <c r="D4" s="104">
        <v>28980</v>
      </c>
      <c r="E4" s="104">
        <v>28255</v>
      </c>
      <c r="F4" s="76">
        <f t="shared" si="0"/>
        <v>0.009430520709597035</v>
      </c>
      <c r="G4" s="76">
        <f t="shared" si="1"/>
        <v>0.01651316736221039</v>
      </c>
      <c r="H4" s="52">
        <f t="shared" si="2"/>
        <v>459</v>
      </c>
      <c r="I4" s="78">
        <f t="shared" si="4"/>
        <v>0.006861294228440737</v>
      </c>
      <c r="J4" s="53">
        <f t="shared" si="3"/>
        <v>-725</v>
      </c>
      <c r="K4" s="11"/>
    </row>
    <row r="5" spans="1:11" ht="14.25" customHeight="1">
      <c r="A5" s="94">
        <v>4</v>
      </c>
      <c r="B5" s="95" t="s">
        <v>96</v>
      </c>
      <c r="C5" s="104">
        <v>18509</v>
      </c>
      <c r="D5" s="104">
        <v>21301</v>
      </c>
      <c r="E5" s="104">
        <v>20002</v>
      </c>
      <c r="F5" s="76">
        <f t="shared" si="0"/>
        <v>0.00667596090013661</v>
      </c>
      <c r="G5" s="76">
        <f t="shared" si="1"/>
        <v>0.08066346101896375</v>
      </c>
      <c r="H5" s="52">
        <f t="shared" si="2"/>
        <v>1493</v>
      </c>
      <c r="I5" s="78">
        <f t="shared" si="4"/>
        <v>0.02231789168423098</v>
      </c>
      <c r="J5" s="53">
        <f t="shared" si="3"/>
        <v>-1299</v>
      </c>
      <c r="K5" s="11"/>
    </row>
    <row r="6" spans="1:11" ht="15">
      <c r="A6" s="94">
        <v>5</v>
      </c>
      <c r="B6" s="95" t="s">
        <v>97</v>
      </c>
      <c r="C6" s="104">
        <v>17169</v>
      </c>
      <c r="D6" s="104">
        <v>16998</v>
      </c>
      <c r="E6" s="104">
        <v>16571</v>
      </c>
      <c r="F6" s="76">
        <f t="shared" si="0"/>
        <v>0.005530814322375951</v>
      </c>
      <c r="G6" s="76">
        <f t="shared" si="1"/>
        <v>-0.034830217252023996</v>
      </c>
      <c r="H6" s="52">
        <f t="shared" si="2"/>
        <v>-598</v>
      </c>
      <c r="I6" s="78">
        <f t="shared" si="4"/>
        <v>-0.008939115356443489</v>
      </c>
      <c r="J6" s="53">
        <f t="shared" si="3"/>
        <v>-427</v>
      </c>
      <c r="K6" s="11"/>
    </row>
    <row r="7" spans="1:11" ht="15">
      <c r="A7" s="94">
        <v>6</v>
      </c>
      <c r="B7" s="95" t="s">
        <v>98</v>
      </c>
      <c r="C7" s="104">
        <v>393792</v>
      </c>
      <c r="D7" s="104">
        <v>407187</v>
      </c>
      <c r="E7" s="104">
        <v>400269</v>
      </c>
      <c r="F7" s="76">
        <f t="shared" si="0"/>
        <v>0.13359565011182786</v>
      </c>
      <c r="G7" s="76">
        <f t="shared" si="1"/>
        <v>0.01644776938078986</v>
      </c>
      <c r="H7" s="52">
        <f t="shared" si="2"/>
        <v>6477</v>
      </c>
      <c r="I7" s="78">
        <f t="shared" si="4"/>
        <v>0.09682048522355263</v>
      </c>
      <c r="J7" s="53">
        <f t="shared" si="3"/>
        <v>-6918</v>
      </c>
      <c r="K7" s="11"/>
    </row>
    <row r="8" spans="1:11" ht="15">
      <c r="A8" s="94">
        <v>7</v>
      </c>
      <c r="B8" s="95" t="s">
        <v>99</v>
      </c>
      <c r="C8" s="104">
        <v>67641</v>
      </c>
      <c r="D8" s="104">
        <v>72518</v>
      </c>
      <c r="E8" s="104">
        <v>71538</v>
      </c>
      <c r="F8" s="76">
        <f t="shared" si="0"/>
        <v>0.02387685685801284</v>
      </c>
      <c r="G8" s="76">
        <f t="shared" si="1"/>
        <v>0.05761298620659068</v>
      </c>
      <c r="H8" s="52">
        <f t="shared" si="2"/>
        <v>3897</v>
      </c>
      <c r="I8" s="78">
        <f t="shared" si="4"/>
        <v>0.058253733351271354</v>
      </c>
      <c r="J8" s="53">
        <f t="shared" si="3"/>
        <v>-980</v>
      </c>
      <c r="K8" s="11"/>
    </row>
    <row r="9" spans="1:11" ht="15">
      <c r="A9" s="94">
        <v>8</v>
      </c>
      <c r="B9" s="95" t="s">
        <v>100</v>
      </c>
      <c r="C9" s="104">
        <v>9533</v>
      </c>
      <c r="D9" s="104">
        <v>9689</v>
      </c>
      <c r="E9" s="104">
        <v>9343</v>
      </c>
      <c r="F9" s="76">
        <f t="shared" si="0"/>
        <v>0.003118363298169</v>
      </c>
      <c r="G9" s="76">
        <f t="shared" si="1"/>
        <v>-0.01993076681002832</v>
      </c>
      <c r="H9" s="52">
        <f t="shared" si="2"/>
        <v>-190</v>
      </c>
      <c r="I9" s="78">
        <f t="shared" si="4"/>
        <v>-0.0028401871533850548</v>
      </c>
      <c r="J9" s="53">
        <f t="shared" si="3"/>
        <v>-346</v>
      </c>
      <c r="K9" s="11"/>
    </row>
    <row r="10" spans="1:11" ht="15">
      <c r="A10" s="94">
        <v>9</v>
      </c>
      <c r="B10" s="95" t="s">
        <v>101</v>
      </c>
      <c r="C10" s="104">
        <v>37163</v>
      </c>
      <c r="D10" s="104">
        <v>38719</v>
      </c>
      <c r="E10" s="104">
        <v>38344</v>
      </c>
      <c r="F10" s="76">
        <f t="shared" si="0"/>
        <v>0.012797872450496859</v>
      </c>
      <c r="G10" s="76">
        <f t="shared" si="1"/>
        <v>0.0317789198934424</v>
      </c>
      <c r="H10" s="52">
        <f t="shared" si="2"/>
        <v>1181</v>
      </c>
      <c r="I10" s="78">
        <f t="shared" si="4"/>
        <v>0.017654005411303946</v>
      </c>
      <c r="J10" s="53">
        <f t="shared" si="3"/>
        <v>-375</v>
      </c>
      <c r="K10" s="11"/>
    </row>
    <row r="11" spans="1:11" ht="15">
      <c r="A11" s="94">
        <v>10</v>
      </c>
      <c r="B11" s="95" t="s">
        <v>102</v>
      </c>
      <c r="C11" s="104">
        <v>49520</v>
      </c>
      <c r="D11" s="104">
        <v>50966</v>
      </c>
      <c r="E11" s="104">
        <v>50043</v>
      </c>
      <c r="F11" s="76">
        <f t="shared" si="0"/>
        <v>0.016702585307746043</v>
      </c>
      <c r="G11" s="76">
        <f t="shared" si="1"/>
        <v>0.010561389337641357</v>
      </c>
      <c r="H11" s="52">
        <f t="shared" si="2"/>
        <v>523</v>
      </c>
      <c r="I11" s="78">
        <f t="shared" si="4"/>
        <v>0.007817988848528334</v>
      </c>
      <c r="J11" s="53">
        <f t="shared" si="3"/>
        <v>-923</v>
      </c>
      <c r="K11" s="11"/>
    </row>
    <row r="12" spans="1:11" ht="15.75" customHeight="1">
      <c r="A12" s="94">
        <v>11</v>
      </c>
      <c r="B12" s="95" t="s">
        <v>103</v>
      </c>
      <c r="C12" s="104">
        <v>8991</v>
      </c>
      <c r="D12" s="104">
        <v>9265</v>
      </c>
      <c r="E12" s="104">
        <v>8989</v>
      </c>
      <c r="F12" s="76">
        <f t="shared" si="0"/>
        <v>0.0030002106055058487</v>
      </c>
      <c r="G12" s="76">
        <f t="shared" si="1"/>
        <v>-0.00022244466688911134</v>
      </c>
      <c r="H12" s="52">
        <f t="shared" si="2"/>
        <v>-2</v>
      </c>
      <c r="I12" s="78">
        <f t="shared" si="4"/>
        <v>-2.9896706877737418E-05</v>
      </c>
      <c r="J12" s="53">
        <f t="shared" si="3"/>
        <v>-276</v>
      </c>
      <c r="K12" s="11"/>
    </row>
    <row r="13" spans="1:11" ht="15">
      <c r="A13" s="94">
        <v>12</v>
      </c>
      <c r="B13" s="95" t="s">
        <v>104</v>
      </c>
      <c r="C13" s="104">
        <v>14319</v>
      </c>
      <c r="D13" s="104">
        <v>15393</v>
      </c>
      <c r="E13" s="104">
        <v>14651</v>
      </c>
      <c r="F13" s="76">
        <f t="shared" si="0"/>
        <v>0.004889986158779195</v>
      </c>
      <c r="G13" s="76">
        <f t="shared" si="1"/>
        <v>0.02318597667434877</v>
      </c>
      <c r="H13" s="52">
        <f t="shared" si="2"/>
        <v>332</v>
      </c>
      <c r="I13" s="78">
        <f t="shared" si="4"/>
        <v>0.004962853341704411</v>
      </c>
      <c r="J13" s="53">
        <f t="shared" si="3"/>
        <v>-742</v>
      </c>
      <c r="K13" s="11"/>
    </row>
    <row r="14" spans="1:11" ht="15">
      <c r="A14" s="94">
        <v>13</v>
      </c>
      <c r="B14" s="95" t="s">
        <v>105</v>
      </c>
      <c r="C14" s="104">
        <v>14584</v>
      </c>
      <c r="D14" s="104">
        <v>16034</v>
      </c>
      <c r="E14" s="104">
        <v>15345</v>
      </c>
      <c r="F14" s="76">
        <f t="shared" si="0"/>
        <v>0.0051216188387459395</v>
      </c>
      <c r="G14" s="76">
        <f t="shared" si="1"/>
        <v>0.052180471749862865</v>
      </c>
      <c r="H14" s="52">
        <f t="shared" si="2"/>
        <v>761</v>
      </c>
      <c r="I14" s="78">
        <f t="shared" si="4"/>
        <v>0.011375696966979086</v>
      </c>
      <c r="J14" s="53">
        <f t="shared" si="3"/>
        <v>-689</v>
      </c>
      <c r="K14" s="11"/>
    </row>
    <row r="15" spans="1:11" ht="15">
      <c r="A15" s="94">
        <v>14</v>
      </c>
      <c r="B15" s="95" t="s">
        <v>106</v>
      </c>
      <c r="C15" s="104">
        <v>15379</v>
      </c>
      <c r="D15" s="104">
        <v>15973</v>
      </c>
      <c r="E15" s="104">
        <v>15621</v>
      </c>
      <c r="F15" s="76">
        <f t="shared" si="0"/>
        <v>0.005213737887262973</v>
      </c>
      <c r="G15" s="76">
        <f t="shared" si="1"/>
        <v>0.015735743546394433</v>
      </c>
      <c r="H15" s="52">
        <f t="shared" si="2"/>
        <v>242</v>
      </c>
      <c r="I15" s="78">
        <f t="shared" si="4"/>
        <v>0.0036175015322062274</v>
      </c>
      <c r="J15" s="53">
        <f t="shared" si="3"/>
        <v>-352</v>
      </c>
      <c r="K15" s="11"/>
    </row>
    <row r="16" spans="1:11" ht="15">
      <c r="A16" s="94">
        <v>15</v>
      </c>
      <c r="B16" s="95" t="s">
        <v>107</v>
      </c>
      <c r="C16" s="104">
        <v>12427</v>
      </c>
      <c r="D16" s="104">
        <v>12771</v>
      </c>
      <c r="E16" s="104">
        <v>12624</v>
      </c>
      <c r="F16" s="76">
        <f t="shared" si="0"/>
        <v>0.004213445175648664</v>
      </c>
      <c r="G16" s="76">
        <f t="shared" si="1"/>
        <v>0.015852579061720447</v>
      </c>
      <c r="H16" s="52">
        <f t="shared" si="2"/>
        <v>197</v>
      </c>
      <c r="I16" s="78">
        <f t="shared" si="4"/>
        <v>0.0029448256274571356</v>
      </c>
      <c r="J16" s="53">
        <f t="shared" si="3"/>
        <v>-147</v>
      </c>
      <c r="K16" s="11"/>
    </row>
    <row r="17" spans="1:10" ht="15">
      <c r="A17" s="94">
        <v>16</v>
      </c>
      <c r="B17" s="95" t="s">
        <v>108</v>
      </c>
      <c r="C17" s="104">
        <v>76854</v>
      </c>
      <c r="D17" s="104">
        <v>80623</v>
      </c>
      <c r="E17" s="104">
        <v>79478</v>
      </c>
      <c r="F17" s="76">
        <f t="shared" si="0"/>
        <v>0.02652694832622025</v>
      </c>
      <c r="G17" s="76">
        <f t="shared" si="1"/>
        <v>0.03414266010877768</v>
      </c>
      <c r="H17" s="52">
        <f t="shared" si="2"/>
        <v>2624</v>
      </c>
      <c r="I17" s="78">
        <f t="shared" si="4"/>
        <v>0.039224479423591495</v>
      </c>
      <c r="J17" s="53">
        <f t="shared" si="3"/>
        <v>-1145</v>
      </c>
    </row>
    <row r="18" spans="1:10" ht="15">
      <c r="A18" s="94">
        <v>17</v>
      </c>
      <c r="B18" s="95" t="s">
        <v>109</v>
      </c>
      <c r="C18" s="104">
        <v>23558</v>
      </c>
      <c r="D18" s="104">
        <v>24225</v>
      </c>
      <c r="E18" s="104">
        <v>23910</v>
      </c>
      <c r="F18" s="76">
        <f t="shared" si="0"/>
        <v>0.007980313224790838</v>
      </c>
      <c r="G18" s="76">
        <f t="shared" si="1"/>
        <v>0.014941845657526105</v>
      </c>
      <c r="H18" s="52">
        <f t="shared" si="2"/>
        <v>352</v>
      </c>
      <c r="I18" s="78">
        <f t="shared" si="4"/>
        <v>0.005261820410481785</v>
      </c>
      <c r="J18" s="53">
        <f t="shared" si="3"/>
        <v>-315</v>
      </c>
    </row>
    <row r="19" spans="1:10" ht="15">
      <c r="A19" s="94">
        <v>18</v>
      </c>
      <c r="B19" s="95" t="s">
        <v>110</v>
      </c>
      <c r="C19" s="104">
        <v>9700</v>
      </c>
      <c r="D19" s="104">
        <v>9786</v>
      </c>
      <c r="E19" s="104">
        <v>9487</v>
      </c>
      <c r="F19" s="76">
        <f t="shared" si="0"/>
        <v>0.003166425410438757</v>
      </c>
      <c r="G19" s="76">
        <f t="shared" si="1"/>
        <v>-0.021958762886597937</v>
      </c>
      <c r="H19" s="52">
        <f t="shared" si="2"/>
        <v>-213</v>
      </c>
      <c r="I19" s="78">
        <f t="shared" si="4"/>
        <v>-0.003183999282479035</v>
      </c>
      <c r="J19" s="53">
        <f t="shared" si="3"/>
        <v>-299</v>
      </c>
    </row>
    <row r="20" spans="1:10" ht="15">
      <c r="A20" s="94">
        <v>19</v>
      </c>
      <c r="B20" s="95" t="s">
        <v>111</v>
      </c>
      <c r="C20" s="104">
        <v>20512</v>
      </c>
      <c r="D20" s="104">
        <v>20768</v>
      </c>
      <c r="E20" s="104">
        <v>20434</v>
      </c>
      <c r="F20" s="76">
        <f t="shared" si="0"/>
        <v>0.00682014723694588</v>
      </c>
      <c r="G20" s="76">
        <f t="shared" si="1"/>
        <v>-0.0038026521060842435</v>
      </c>
      <c r="H20" s="52">
        <f t="shared" si="2"/>
        <v>-78</v>
      </c>
      <c r="I20" s="78">
        <f t="shared" si="4"/>
        <v>-0.0011659715682317592</v>
      </c>
      <c r="J20" s="53">
        <f t="shared" si="3"/>
        <v>-334</v>
      </c>
    </row>
    <row r="21" spans="1:10" ht="15">
      <c r="A21" s="94">
        <v>20</v>
      </c>
      <c r="B21" s="95" t="s">
        <v>112</v>
      </c>
      <c r="C21" s="104">
        <v>35452</v>
      </c>
      <c r="D21" s="104">
        <v>37339</v>
      </c>
      <c r="E21" s="104">
        <v>36125</v>
      </c>
      <c r="F21" s="76">
        <f t="shared" si="0"/>
        <v>0.012057248651006651</v>
      </c>
      <c r="G21" s="76">
        <f t="shared" si="1"/>
        <v>0.018983414193839556</v>
      </c>
      <c r="H21" s="52">
        <f t="shared" si="2"/>
        <v>673</v>
      </c>
      <c r="I21" s="78">
        <f t="shared" si="4"/>
        <v>0.010060241864358641</v>
      </c>
      <c r="J21" s="53">
        <f t="shared" si="3"/>
        <v>-1214</v>
      </c>
    </row>
    <row r="22" spans="1:10" ht="15">
      <c r="A22" s="94">
        <v>21</v>
      </c>
      <c r="B22" s="95" t="s">
        <v>113</v>
      </c>
      <c r="C22" s="104">
        <v>60901</v>
      </c>
      <c r="D22" s="104">
        <v>64018</v>
      </c>
      <c r="E22" s="104">
        <v>62241</v>
      </c>
      <c r="F22" s="76">
        <f t="shared" si="0"/>
        <v>0.020773846734596677</v>
      </c>
      <c r="G22" s="76">
        <f t="shared" si="1"/>
        <v>0.02200292277630909</v>
      </c>
      <c r="H22" s="52">
        <f t="shared" si="2"/>
        <v>1340</v>
      </c>
      <c r="I22" s="78">
        <f t="shared" si="4"/>
        <v>0.02003079360808407</v>
      </c>
      <c r="J22" s="53">
        <f t="shared" si="3"/>
        <v>-1777</v>
      </c>
    </row>
    <row r="23" spans="1:10" ht="15">
      <c r="A23" s="94">
        <v>22</v>
      </c>
      <c r="B23" s="95" t="s">
        <v>114</v>
      </c>
      <c r="C23" s="104">
        <v>20164</v>
      </c>
      <c r="D23" s="104">
        <v>20456</v>
      </c>
      <c r="E23" s="104">
        <v>19978</v>
      </c>
      <c r="F23" s="76">
        <f t="shared" si="0"/>
        <v>0.006667950548091651</v>
      </c>
      <c r="G23" s="76">
        <f t="shared" si="1"/>
        <v>-0.00922436024598294</v>
      </c>
      <c r="H23" s="52">
        <f t="shared" si="2"/>
        <v>-186</v>
      </c>
      <c r="I23" s="78">
        <f t="shared" si="4"/>
        <v>-0.0027803937396295797</v>
      </c>
      <c r="J23" s="53">
        <f t="shared" si="3"/>
        <v>-478</v>
      </c>
    </row>
    <row r="24" spans="1:10" ht="15">
      <c r="A24" s="94">
        <v>23</v>
      </c>
      <c r="B24" s="95" t="s">
        <v>115</v>
      </c>
      <c r="C24" s="104">
        <v>27355</v>
      </c>
      <c r="D24" s="104">
        <v>27500</v>
      </c>
      <c r="E24" s="104">
        <v>27050</v>
      </c>
      <c r="F24" s="76">
        <f t="shared" si="0"/>
        <v>0.009028334284006364</v>
      </c>
      <c r="G24" s="76">
        <f t="shared" si="1"/>
        <v>-0.011149698409797112</v>
      </c>
      <c r="H24" s="52">
        <f t="shared" si="2"/>
        <v>-305</v>
      </c>
      <c r="I24" s="78">
        <f t="shared" si="4"/>
        <v>-0.004559247798854956</v>
      </c>
      <c r="J24" s="53">
        <f t="shared" si="3"/>
        <v>-450</v>
      </c>
    </row>
    <row r="25" spans="1:10" ht="15">
      <c r="A25" s="94">
        <v>24</v>
      </c>
      <c r="B25" s="95" t="s">
        <v>116</v>
      </c>
      <c r="C25" s="104">
        <v>13442</v>
      </c>
      <c r="D25" s="104">
        <v>13744</v>
      </c>
      <c r="E25" s="104">
        <v>13295</v>
      </c>
      <c r="F25" s="76">
        <f t="shared" si="0"/>
        <v>0.004437401268238987</v>
      </c>
      <c r="G25" s="76">
        <f t="shared" si="1"/>
        <v>-0.010935872638000298</v>
      </c>
      <c r="H25" s="52">
        <f t="shared" si="2"/>
        <v>-147</v>
      </c>
      <c r="I25" s="78">
        <f t="shared" si="4"/>
        <v>-0.0021974079555137</v>
      </c>
      <c r="J25" s="53">
        <f t="shared" si="3"/>
        <v>-449</v>
      </c>
    </row>
    <row r="26" spans="1:10" ht="15">
      <c r="A26" s="94">
        <v>25</v>
      </c>
      <c r="B26" s="95" t="s">
        <v>117</v>
      </c>
      <c r="C26" s="104">
        <v>38675</v>
      </c>
      <c r="D26" s="104">
        <v>39618</v>
      </c>
      <c r="E26" s="104">
        <v>38452</v>
      </c>
      <c r="F26" s="76">
        <f t="shared" si="0"/>
        <v>0.012833919034699177</v>
      </c>
      <c r="G26" s="76">
        <f t="shared" si="1"/>
        <v>-0.005765998707175177</v>
      </c>
      <c r="H26" s="52">
        <f t="shared" si="2"/>
        <v>-223</v>
      </c>
      <c r="I26" s="78">
        <f t="shared" si="4"/>
        <v>-0.003333482816867722</v>
      </c>
      <c r="J26" s="53">
        <f t="shared" si="3"/>
        <v>-1166</v>
      </c>
    </row>
    <row r="27" spans="1:10" ht="15">
      <c r="A27" s="94">
        <v>26</v>
      </c>
      <c r="B27" s="95" t="s">
        <v>118</v>
      </c>
      <c r="C27" s="104">
        <v>39861</v>
      </c>
      <c r="D27" s="104">
        <v>41307</v>
      </c>
      <c r="E27" s="104">
        <v>40811</v>
      </c>
      <c r="F27" s="76">
        <f t="shared" si="0"/>
        <v>0.013621269887784981</v>
      </c>
      <c r="G27" s="76">
        <f t="shared" si="1"/>
        <v>0.023832819046185495</v>
      </c>
      <c r="H27" s="52">
        <f t="shared" si="2"/>
        <v>950</v>
      </c>
      <c r="I27" s="78">
        <f t="shared" si="4"/>
        <v>0.014200935766925273</v>
      </c>
      <c r="J27" s="53">
        <f t="shared" si="3"/>
        <v>-496</v>
      </c>
    </row>
    <row r="28" spans="1:10" ht="15">
      <c r="A28" s="94">
        <v>27</v>
      </c>
      <c r="B28" s="95" t="s">
        <v>119</v>
      </c>
      <c r="C28" s="104">
        <v>49162</v>
      </c>
      <c r="D28" s="104">
        <v>53046</v>
      </c>
      <c r="E28" s="104">
        <v>51200</v>
      </c>
      <c r="F28" s="76">
        <f t="shared" si="0"/>
        <v>0.017088751029246795</v>
      </c>
      <c r="G28" s="76">
        <f t="shared" si="1"/>
        <v>0.04145478214881412</v>
      </c>
      <c r="H28" s="52">
        <f t="shared" si="2"/>
        <v>2038</v>
      </c>
      <c r="I28" s="78">
        <f t="shared" si="4"/>
        <v>0.030464744308414428</v>
      </c>
      <c r="J28" s="53">
        <f t="shared" si="3"/>
        <v>-1846</v>
      </c>
    </row>
    <row r="29" spans="1:10" ht="15">
      <c r="A29" s="94">
        <v>28</v>
      </c>
      <c r="B29" s="95" t="s">
        <v>120</v>
      </c>
      <c r="C29" s="104">
        <v>18264</v>
      </c>
      <c r="D29" s="104">
        <v>18618</v>
      </c>
      <c r="E29" s="104">
        <v>18296</v>
      </c>
      <c r="F29" s="76">
        <f t="shared" si="0"/>
        <v>0.00610655837560741</v>
      </c>
      <c r="G29" s="76">
        <f t="shared" si="1"/>
        <v>0.0017520805957074025</v>
      </c>
      <c r="H29" s="52">
        <f t="shared" si="2"/>
        <v>32</v>
      </c>
      <c r="I29" s="78">
        <f t="shared" si="4"/>
        <v>0.0004783473100437987</v>
      </c>
      <c r="J29" s="53">
        <f t="shared" si="3"/>
        <v>-322</v>
      </c>
    </row>
    <row r="30" spans="1:10" ht="15">
      <c r="A30" s="94">
        <v>29</v>
      </c>
      <c r="B30" s="95" t="s">
        <v>121</v>
      </c>
      <c r="C30" s="104">
        <v>7439</v>
      </c>
      <c r="D30" s="104">
        <v>7553</v>
      </c>
      <c r="E30" s="104">
        <v>7167</v>
      </c>
      <c r="F30" s="76">
        <f t="shared" si="0"/>
        <v>0.0023920913794260117</v>
      </c>
      <c r="G30" s="76">
        <f t="shared" si="1"/>
        <v>-0.03656405430837478</v>
      </c>
      <c r="H30" s="52">
        <f t="shared" si="2"/>
        <v>-272</v>
      </c>
      <c r="I30" s="78">
        <f t="shared" si="4"/>
        <v>-0.004065952135372288</v>
      </c>
      <c r="J30" s="53">
        <f t="shared" si="3"/>
        <v>-386</v>
      </c>
    </row>
    <row r="31" spans="1:10" ht="15">
      <c r="A31" s="94">
        <v>30</v>
      </c>
      <c r="B31" s="95" t="s">
        <v>122</v>
      </c>
      <c r="C31" s="104">
        <v>20968</v>
      </c>
      <c r="D31" s="104">
        <v>25151</v>
      </c>
      <c r="E31" s="104">
        <v>24083</v>
      </c>
      <c r="F31" s="76">
        <f t="shared" si="0"/>
        <v>0.008038054512448253</v>
      </c>
      <c r="G31" s="76">
        <f t="shared" si="1"/>
        <v>0.14855971003433804</v>
      </c>
      <c r="H31" s="52">
        <f t="shared" si="2"/>
        <v>3115</v>
      </c>
      <c r="I31" s="78">
        <f t="shared" si="4"/>
        <v>0.04656412096207603</v>
      </c>
      <c r="J31" s="53">
        <f t="shared" si="3"/>
        <v>-1068</v>
      </c>
    </row>
    <row r="32" spans="1:10" ht="15">
      <c r="A32" s="94">
        <v>31</v>
      </c>
      <c r="B32" s="95" t="s">
        <v>123</v>
      </c>
      <c r="C32" s="104">
        <v>46954</v>
      </c>
      <c r="D32" s="104">
        <v>49246</v>
      </c>
      <c r="E32" s="104">
        <v>48546</v>
      </c>
      <c r="F32" s="76">
        <f t="shared" si="0"/>
        <v>0.016202939598941698</v>
      </c>
      <c r="G32" s="76">
        <f t="shared" si="1"/>
        <v>0.03390552455594838</v>
      </c>
      <c r="H32" s="52">
        <f t="shared" si="2"/>
        <v>1592</v>
      </c>
      <c r="I32" s="78">
        <f t="shared" si="4"/>
        <v>0.023797778674678985</v>
      </c>
      <c r="J32" s="53">
        <f t="shared" si="3"/>
        <v>-700</v>
      </c>
    </row>
    <row r="33" spans="1:10" ht="15">
      <c r="A33" s="94">
        <v>32</v>
      </c>
      <c r="B33" s="95" t="s">
        <v>124</v>
      </c>
      <c r="C33" s="104">
        <v>23020</v>
      </c>
      <c r="D33" s="104">
        <v>26049</v>
      </c>
      <c r="E33" s="104">
        <v>23793</v>
      </c>
      <c r="F33" s="76">
        <f t="shared" si="0"/>
        <v>0.007941262758571661</v>
      </c>
      <c r="G33" s="76">
        <f t="shared" si="1"/>
        <v>0.03357949609035621</v>
      </c>
      <c r="H33" s="52">
        <f t="shared" si="2"/>
        <v>773</v>
      </c>
      <c r="I33" s="78">
        <f t="shared" si="4"/>
        <v>0.011555077208245512</v>
      </c>
      <c r="J33" s="53">
        <f t="shared" si="3"/>
        <v>-2256</v>
      </c>
    </row>
    <row r="34" spans="1:10" ht="15">
      <c r="A34" s="94">
        <v>33</v>
      </c>
      <c r="B34" s="95" t="s">
        <v>125</v>
      </c>
      <c r="C34" s="104">
        <v>59382</v>
      </c>
      <c r="D34" s="104">
        <v>61523</v>
      </c>
      <c r="E34" s="104">
        <v>61171</v>
      </c>
      <c r="F34" s="76">
        <f t="shared" si="0"/>
        <v>0.020416718539258902</v>
      </c>
      <c r="G34" s="76">
        <f t="shared" si="1"/>
        <v>0.03012697450405847</v>
      </c>
      <c r="H34" s="52">
        <f t="shared" si="2"/>
        <v>1789</v>
      </c>
      <c r="I34" s="78">
        <f t="shared" si="4"/>
        <v>0.02674260430213612</v>
      </c>
      <c r="J34" s="53">
        <f t="shared" si="3"/>
        <v>-352</v>
      </c>
    </row>
    <row r="35" spans="1:10" ht="15">
      <c r="A35" s="94">
        <v>34</v>
      </c>
      <c r="B35" s="95" t="s">
        <v>126</v>
      </c>
      <c r="C35" s="104">
        <v>342376</v>
      </c>
      <c r="D35" s="104">
        <v>360410</v>
      </c>
      <c r="E35" s="104">
        <v>347499</v>
      </c>
      <c r="F35" s="76">
        <f t="shared" si="0"/>
        <v>0.1159828885529733</v>
      </c>
      <c r="G35" s="76">
        <f t="shared" si="1"/>
        <v>0.014963081524405916</v>
      </c>
      <c r="H35" s="52">
        <f t="shared" si="2"/>
        <v>5123</v>
      </c>
      <c r="I35" s="78">
        <f t="shared" si="4"/>
        <v>0.07658041466732439</v>
      </c>
      <c r="J35" s="53">
        <f t="shared" si="3"/>
        <v>-12911</v>
      </c>
    </row>
    <row r="36" spans="1:10" ht="15">
      <c r="A36" s="94">
        <v>35</v>
      </c>
      <c r="B36" s="95" t="s">
        <v>127</v>
      </c>
      <c r="C36" s="104">
        <v>155800</v>
      </c>
      <c r="D36" s="104">
        <v>162188</v>
      </c>
      <c r="E36" s="104">
        <v>161971</v>
      </c>
      <c r="F36" s="76">
        <f t="shared" si="0"/>
        <v>0.05406019712808853</v>
      </c>
      <c r="G36" s="76">
        <f t="shared" si="1"/>
        <v>0.03960847240051348</v>
      </c>
      <c r="H36" s="52">
        <f t="shared" si="2"/>
        <v>6171</v>
      </c>
      <c r="I36" s="78">
        <f t="shared" si="4"/>
        <v>0.0922462890712588</v>
      </c>
      <c r="J36" s="53">
        <f t="shared" si="3"/>
        <v>-217</v>
      </c>
    </row>
    <row r="37" spans="1:10" ht="15">
      <c r="A37" s="94">
        <v>36</v>
      </c>
      <c r="B37" s="95" t="s">
        <v>128</v>
      </c>
      <c r="C37" s="104">
        <v>13877</v>
      </c>
      <c r="D37" s="104">
        <v>15012</v>
      </c>
      <c r="E37" s="104">
        <v>13990</v>
      </c>
      <c r="F37" s="76">
        <f t="shared" si="0"/>
        <v>0.0046693677128742716</v>
      </c>
      <c r="G37" s="76">
        <f t="shared" si="1"/>
        <v>0.008142970382647547</v>
      </c>
      <c r="H37" s="52">
        <f t="shared" si="2"/>
        <v>113</v>
      </c>
      <c r="I37" s="78">
        <f t="shared" si="4"/>
        <v>0.001689163938592164</v>
      </c>
      <c r="J37" s="53">
        <f t="shared" si="3"/>
        <v>-1022</v>
      </c>
    </row>
    <row r="38" spans="1:10" ht="15">
      <c r="A38" s="94">
        <v>37</v>
      </c>
      <c r="B38" s="95" t="s">
        <v>129</v>
      </c>
      <c r="C38" s="104">
        <v>18138</v>
      </c>
      <c r="D38" s="104">
        <v>18780</v>
      </c>
      <c r="E38" s="104">
        <v>18255</v>
      </c>
      <c r="F38" s="76">
        <f t="shared" si="0"/>
        <v>0.006092874024197271</v>
      </c>
      <c r="G38" s="76">
        <f t="shared" si="1"/>
        <v>0.006450545815415151</v>
      </c>
      <c r="H38" s="52">
        <f t="shared" si="2"/>
        <v>117</v>
      </c>
      <c r="I38" s="78">
        <f t="shared" si="4"/>
        <v>0.001748957352347639</v>
      </c>
      <c r="J38" s="53">
        <f t="shared" si="3"/>
        <v>-525</v>
      </c>
    </row>
    <row r="39" spans="1:10" ht="15">
      <c r="A39" s="94">
        <v>38</v>
      </c>
      <c r="B39" s="95" t="s">
        <v>130</v>
      </c>
      <c r="C39" s="104">
        <v>48747</v>
      </c>
      <c r="D39" s="104">
        <v>50976</v>
      </c>
      <c r="E39" s="104">
        <v>50202</v>
      </c>
      <c r="F39" s="76">
        <f t="shared" si="0"/>
        <v>0.0167556538900439</v>
      </c>
      <c r="G39" s="76">
        <f t="shared" si="1"/>
        <v>0.02984799064557819</v>
      </c>
      <c r="H39" s="52">
        <f t="shared" si="2"/>
        <v>1455</v>
      </c>
      <c r="I39" s="78">
        <f t="shared" si="4"/>
        <v>0.021749854253553972</v>
      </c>
      <c r="J39" s="53">
        <f t="shared" si="3"/>
        <v>-774</v>
      </c>
    </row>
    <row r="40" spans="1:10" ht="15">
      <c r="A40" s="94">
        <v>39</v>
      </c>
      <c r="B40" s="95" t="s">
        <v>131</v>
      </c>
      <c r="C40" s="104">
        <v>13932</v>
      </c>
      <c r="D40" s="104">
        <v>14163</v>
      </c>
      <c r="E40" s="104">
        <v>13637</v>
      </c>
      <c r="F40" s="76">
        <f t="shared" si="0"/>
        <v>0.004551548784879659</v>
      </c>
      <c r="G40" s="76">
        <f t="shared" si="1"/>
        <v>-0.02117427505024404</v>
      </c>
      <c r="H40" s="52">
        <f t="shared" si="2"/>
        <v>-295</v>
      </c>
      <c r="I40" s="78">
        <f t="shared" si="4"/>
        <v>-0.004409764264466269</v>
      </c>
      <c r="J40" s="53">
        <f t="shared" si="3"/>
        <v>-526</v>
      </c>
    </row>
    <row r="41" spans="1:10" ht="15">
      <c r="A41" s="94">
        <v>40</v>
      </c>
      <c r="B41" s="95" t="s">
        <v>132</v>
      </c>
      <c r="C41" s="104">
        <v>11965</v>
      </c>
      <c r="D41" s="104">
        <v>12056</v>
      </c>
      <c r="E41" s="104">
        <v>11903</v>
      </c>
      <c r="F41" s="76">
        <f t="shared" si="0"/>
        <v>0.00397280084963134</v>
      </c>
      <c r="G41" s="76">
        <f t="shared" si="1"/>
        <v>-0.00518178019222733</v>
      </c>
      <c r="H41" s="52">
        <f t="shared" si="2"/>
        <v>-62</v>
      </c>
      <c r="I41" s="78">
        <f t="shared" si="4"/>
        <v>-0.00092679791320986</v>
      </c>
      <c r="J41" s="53">
        <f t="shared" si="3"/>
        <v>-153</v>
      </c>
    </row>
    <row r="42" spans="1:10" ht="15">
      <c r="A42" s="94">
        <v>41</v>
      </c>
      <c r="B42" s="95" t="s">
        <v>133</v>
      </c>
      <c r="C42" s="104">
        <v>55481</v>
      </c>
      <c r="D42" s="104">
        <v>58361</v>
      </c>
      <c r="E42" s="104">
        <v>56916</v>
      </c>
      <c r="F42" s="76">
        <f t="shared" si="0"/>
        <v>0.018996549874621304</v>
      </c>
      <c r="G42" s="76">
        <f t="shared" si="1"/>
        <v>0.025864710441412374</v>
      </c>
      <c r="H42" s="52">
        <f t="shared" si="2"/>
        <v>1435</v>
      </c>
      <c r="I42" s="78">
        <f t="shared" si="4"/>
        <v>0.021450887184776595</v>
      </c>
      <c r="J42" s="53">
        <f t="shared" si="3"/>
        <v>-1445</v>
      </c>
    </row>
    <row r="43" spans="1:10" ht="15">
      <c r="A43" s="94">
        <v>42</v>
      </c>
      <c r="B43" s="95" t="s">
        <v>134</v>
      </c>
      <c r="C43" s="104">
        <v>75142</v>
      </c>
      <c r="D43" s="104">
        <v>78264</v>
      </c>
      <c r="E43" s="104">
        <v>76881</v>
      </c>
      <c r="F43" s="76">
        <f t="shared" si="0"/>
        <v>0.025660161482021934</v>
      </c>
      <c r="G43" s="76">
        <f t="shared" si="1"/>
        <v>0.02314284953820766</v>
      </c>
      <c r="H43" s="52">
        <f t="shared" si="2"/>
        <v>1739</v>
      </c>
      <c r="I43" s="78">
        <f t="shared" si="4"/>
        <v>0.025995186630192683</v>
      </c>
      <c r="J43" s="53">
        <f t="shared" si="3"/>
        <v>-1383</v>
      </c>
    </row>
    <row r="44" spans="1:10" ht="15">
      <c r="A44" s="94">
        <v>43</v>
      </c>
      <c r="B44" s="95" t="s">
        <v>135</v>
      </c>
      <c r="C44" s="104">
        <v>21979</v>
      </c>
      <c r="D44" s="104">
        <v>23877</v>
      </c>
      <c r="E44" s="104">
        <v>23278</v>
      </c>
      <c r="F44" s="76">
        <f t="shared" si="0"/>
        <v>0.007769373954273573</v>
      </c>
      <c r="G44" s="76">
        <f t="shared" si="1"/>
        <v>0.05910186996678648</v>
      </c>
      <c r="H44" s="52">
        <f t="shared" si="2"/>
        <v>1299</v>
      </c>
      <c r="I44" s="78">
        <f t="shared" si="4"/>
        <v>0.01941791111709045</v>
      </c>
      <c r="J44" s="53">
        <f t="shared" si="3"/>
        <v>-599</v>
      </c>
    </row>
    <row r="45" spans="1:10" ht="15">
      <c r="A45" s="94">
        <v>44</v>
      </c>
      <c r="B45" s="95" t="s">
        <v>136</v>
      </c>
      <c r="C45" s="104">
        <v>38904</v>
      </c>
      <c r="D45" s="104">
        <v>39398</v>
      </c>
      <c r="E45" s="104">
        <v>38847</v>
      </c>
      <c r="F45" s="76">
        <f t="shared" si="0"/>
        <v>0.012965756078772466</v>
      </c>
      <c r="G45" s="76">
        <f t="shared" si="1"/>
        <v>-0.0014651449722393585</v>
      </c>
      <c r="H45" s="52">
        <f t="shared" si="2"/>
        <v>-57</v>
      </c>
      <c r="I45" s="78">
        <f t="shared" si="4"/>
        <v>-0.0008520561460155164</v>
      </c>
      <c r="J45" s="53">
        <f t="shared" si="3"/>
        <v>-551</v>
      </c>
    </row>
    <row r="46" spans="1:10" ht="15">
      <c r="A46" s="94">
        <v>45</v>
      </c>
      <c r="B46" s="95" t="s">
        <v>137</v>
      </c>
      <c r="C46" s="104">
        <v>43000</v>
      </c>
      <c r="D46" s="104">
        <v>44701</v>
      </c>
      <c r="E46" s="104">
        <v>43960</v>
      </c>
      <c r="F46" s="76">
        <f t="shared" si="0"/>
        <v>0.014672294829017368</v>
      </c>
      <c r="G46" s="76">
        <f t="shared" si="1"/>
        <v>0.022325581395348838</v>
      </c>
      <c r="H46" s="52">
        <f t="shared" si="2"/>
        <v>960</v>
      </c>
      <c r="I46" s="78">
        <f t="shared" si="4"/>
        <v>0.01435041930131396</v>
      </c>
      <c r="J46" s="53">
        <f t="shared" si="3"/>
        <v>-741</v>
      </c>
    </row>
    <row r="47" spans="1:10" ht="15">
      <c r="A47" s="94">
        <v>46</v>
      </c>
      <c r="B47" s="95" t="s">
        <v>138</v>
      </c>
      <c r="C47" s="104">
        <v>35839</v>
      </c>
      <c r="D47" s="104">
        <v>37803</v>
      </c>
      <c r="E47" s="104">
        <v>37064</v>
      </c>
      <c r="F47" s="76">
        <f t="shared" si="0"/>
        <v>0.012370653674765688</v>
      </c>
      <c r="G47" s="76">
        <f t="shared" si="1"/>
        <v>0.034180641200926364</v>
      </c>
      <c r="H47" s="52">
        <f t="shared" si="2"/>
        <v>1225</v>
      </c>
      <c r="I47" s="78">
        <f t="shared" si="4"/>
        <v>0.01831173296261417</v>
      </c>
      <c r="J47" s="53">
        <f t="shared" si="3"/>
        <v>-739</v>
      </c>
    </row>
    <row r="48" spans="1:10" ht="15">
      <c r="A48" s="94">
        <v>47</v>
      </c>
      <c r="B48" s="95" t="s">
        <v>139</v>
      </c>
      <c r="C48" s="104">
        <v>26008</v>
      </c>
      <c r="D48" s="104">
        <v>28666</v>
      </c>
      <c r="E48" s="104">
        <v>27316</v>
      </c>
      <c r="F48" s="76">
        <f t="shared" si="0"/>
        <v>0.009117115685837998</v>
      </c>
      <c r="G48" s="76">
        <f t="shared" si="1"/>
        <v>0.05029221777914488</v>
      </c>
      <c r="H48" s="52">
        <f t="shared" si="2"/>
        <v>1308</v>
      </c>
      <c r="I48" s="78">
        <f t="shared" si="4"/>
        <v>0.01955244629804027</v>
      </c>
      <c r="J48" s="53">
        <f t="shared" si="3"/>
        <v>-1350</v>
      </c>
    </row>
    <row r="49" spans="1:10" ht="15">
      <c r="A49" s="94">
        <v>48</v>
      </c>
      <c r="B49" s="95" t="s">
        <v>140</v>
      </c>
      <c r="C49" s="104">
        <v>35496</v>
      </c>
      <c r="D49" s="104">
        <v>36684</v>
      </c>
      <c r="E49" s="104">
        <v>36258</v>
      </c>
      <c r="F49" s="76">
        <f t="shared" si="0"/>
        <v>0.012101639351922468</v>
      </c>
      <c r="G49" s="76">
        <f t="shared" si="1"/>
        <v>0.021467207572684246</v>
      </c>
      <c r="H49" s="52">
        <f t="shared" si="2"/>
        <v>762</v>
      </c>
      <c r="I49" s="78">
        <f t="shared" si="4"/>
        <v>0.011390645320417956</v>
      </c>
      <c r="J49" s="53">
        <f t="shared" si="3"/>
        <v>-426</v>
      </c>
    </row>
    <row r="50" spans="1:10" ht="15">
      <c r="A50" s="94">
        <v>49</v>
      </c>
      <c r="B50" s="95" t="s">
        <v>141</v>
      </c>
      <c r="C50" s="104">
        <v>14749</v>
      </c>
      <c r="D50" s="104">
        <v>16080</v>
      </c>
      <c r="E50" s="104">
        <v>15262</v>
      </c>
      <c r="F50" s="76">
        <f t="shared" si="0"/>
        <v>0.005093916371257121</v>
      </c>
      <c r="G50" s="76">
        <f t="shared" si="1"/>
        <v>0.03478201911994033</v>
      </c>
      <c r="H50" s="52">
        <f t="shared" si="2"/>
        <v>513</v>
      </c>
      <c r="I50" s="78">
        <f t="shared" si="4"/>
        <v>0.007668505314139647</v>
      </c>
      <c r="J50" s="53">
        <f t="shared" si="3"/>
        <v>-818</v>
      </c>
    </row>
    <row r="51" spans="1:10" ht="15">
      <c r="A51" s="94">
        <v>50</v>
      </c>
      <c r="B51" s="95" t="s">
        <v>142</v>
      </c>
      <c r="C51" s="104">
        <v>12071</v>
      </c>
      <c r="D51" s="104">
        <v>12404</v>
      </c>
      <c r="E51" s="104">
        <v>12205</v>
      </c>
      <c r="F51" s="76">
        <f t="shared" si="0"/>
        <v>0.004073597779530413</v>
      </c>
      <c r="G51" s="76">
        <f t="shared" si="1"/>
        <v>0.011100985833816586</v>
      </c>
      <c r="H51" s="52">
        <f t="shared" si="2"/>
        <v>134</v>
      </c>
      <c r="I51" s="78">
        <f t="shared" si="4"/>
        <v>0.002003079360808407</v>
      </c>
      <c r="J51" s="53">
        <f t="shared" si="3"/>
        <v>-199</v>
      </c>
    </row>
    <row r="52" spans="1:10" ht="15">
      <c r="A52" s="94">
        <v>51</v>
      </c>
      <c r="B52" s="95" t="s">
        <v>143</v>
      </c>
      <c r="C52" s="104">
        <v>14882</v>
      </c>
      <c r="D52" s="104">
        <v>14591</v>
      </c>
      <c r="E52" s="104">
        <v>14310</v>
      </c>
      <c r="F52" s="76">
        <f t="shared" si="0"/>
        <v>0.004776172406807063</v>
      </c>
      <c r="G52" s="76">
        <f t="shared" si="1"/>
        <v>-0.03843569412713345</v>
      </c>
      <c r="H52" s="52">
        <f t="shared" si="2"/>
        <v>-572</v>
      </c>
      <c r="I52" s="78">
        <f t="shared" si="4"/>
        <v>-0.008550458167032902</v>
      </c>
      <c r="J52" s="53">
        <f t="shared" si="3"/>
        <v>-281</v>
      </c>
    </row>
    <row r="53" spans="1:10" ht="15">
      <c r="A53" s="94">
        <v>52</v>
      </c>
      <c r="B53" s="95" t="s">
        <v>144</v>
      </c>
      <c r="C53" s="104">
        <v>25391</v>
      </c>
      <c r="D53" s="104">
        <v>26055</v>
      </c>
      <c r="E53" s="104">
        <v>25611</v>
      </c>
      <c r="F53" s="76">
        <f t="shared" si="0"/>
        <v>0.008548046925977338</v>
      </c>
      <c r="G53" s="76">
        <f t="shared" si="1"/>
        <v>0.00866448741680123</v>
      </c>
      <c r="H53" s="52">
        <f t="shared" si="2"/>
        <v>220</v>
      </c>
      <c r="I53" s="78">
        <f t="shared" si="4"/>
        <v>0.003288637756551116</v>
      </c>
      <c r="J53" s="53">
        <f t="shared" si="3"/>
        <v>-444</v>
      </c>
    </row>
    <row r="54" spans="1:10" ht="15">
      <c r="A54" s="94">
        <v>53</v>
      </c>
      <c r="B54" s="95" t="s">
        <v>145</v>
      </c>
      <c r="C54" s="104">
        <v>15360</v>
      </c>
      <c r="D54" s="104">
        <v>15529</v>
      </c>
      <c r="E54" s="104">
        <v>14939</v>
      </c>
      <c r="F54" s="76">
        <f t="shared" si="0"/>
        <v>0.004986110383318709</v>
      </c>
      <c r="G54" s="76">
        <f t="shared" si="1"/>
        <v>-0.027408854166666666</v>
      </c>
      <c r="H54" s="52">
        <f t="shared" si="2"/>
        <v>-421</v>
      </c>
      <c r="I54" s="78">
        <f t="shared" si="4"/>
        <v>-0.006293256797763726</v>
      </c>
      <c r="J54" s="53">
        <f t="shared" si="3"/>
        <v>-590</v>
      </c>
    </row>
    <row r="55" spans="1:10" ht="15">
      <c r="A55" s="94">
        <v>54</v>
      </c>
      <c r="B55" s="95" t="s">
        <v>146</v>
      </c>
      <c r="C55" s="104">
        <v>29702</v>
      </c>
      <c r="D55" s="104">
        <v>30732</v>
      </c>
      <c r="E55" s="104">
        <v>29894</v>
      </c>
      <c r="F55" s="76">
        <f t="shared" si="0"/>
        <v>0.009977561001334057</v>
      </c>
      <c r="G55" s="76">
        <f t="shared" si="1"/>
        <v>0.006464211164231365</v>
      </c>
      <c r="H55" s="52">
        <f t="shared" si="2"/>
        <v>192</v>
      </c>
      <c r="I55" s="78">
        <f t="shared" si="4"/>
        <v>0.0028700838602627923</v>
      </c>
      <c r="J55" s="53">
        <f t="shared" si="3"/>
        <v>-838</v>
      </c>
    </row>
    <row r="56" spans="1:10" ht="15">
      <c r="A56" s="94">
        <v>55</v>
      </c>
      <c r="B56" s="95" t="s">
        <v>147</v>
      </c>
      <c r="C56" s="104">
        <v>52199</v>
      </c>
      <c r="D56" s="104">
        <v>54065</v>
      </c>
      <c r="E56" s="104">
        <v>53723</v>
      </c>
      <c r="F56" s="76">
        <f t="shared" si="0"/>
        <v>0.017930839287973156</v>
      </c>
      <c r="G56" s="76">
        <f t="shared" si="1"/>
        <v>0.02919596160845993</v>
      </c>
      <c r="H56" s="52">
        <f t="shared" si="2"/>
        <v>1524</v>
      </c>
      <c r="I56" s="78">
        <f t="shared" si="4"/>
        <v>0.02278129064083591</v>
      </c>
      <c r="J56" s="53">
        <f t="shared" si="3"/>
        <v>-342</v>
      </c>
    </row>
    <row r="57" spans="1:10" ht="15">
      <c r="A57" s="94">
        <v>56</v>
      </c>
      <c r="B57" s="95" t="s">
        <v>148</v>
      </c>
      <c r="C57" s="104">
        <v>15573</v>
      </c>
      <c r="D57" s="104">
        <v>15908</v>
      </c>
      <c r="E57" s="104">
        <v>15358</v>
      </c>
      <c r="F57" s="76">
        <f t="shared" si="0"/>
        <v>0.005125957779436959</v>
      </c>
      <c r="G57" s="76">
        <f t="shared" si="1"/>
        <v>-0.013805946188916715</v>
      </c>
      <c r="H57" s="52">
        <f t="shared" si="2"/>
        <v>-215</v>
      </c>
      <c r="I57" s="78">
        <f t="shared" si="4"/>
        <v>-0.0032138959893567723</v>
      </c>
      <c r="J57" s="53">
        <f t="shared" si="3"/>
        <v>-550</v>
      </c>
    </row>
    <row r="58" spans="1:10" ht="15">
      <c r="A58" s="94">
        <v>57</v>
      </c>
      <c r="B58" s="95" t="s">
        <v>149</v>
      </c>
      <c r="C58" s="104">
        <v>10297</v>
      </c>
      <c r="D58" s="104">
        <v>10617</v>
      </c>
      <c r="E58" s="104">
        <v>10372</v>
      </c>
      <c r="F58" s="76">
        <f t="shared" si="0"/>
        <v>0.003461807142096636</v>
      </c>
      <c r="G58" s="76">
        <f t="shared" si="1"/>
        <v>0.007283674856754394</v>
      </c>
      <c r="H58" s="52">
        <f t="shared" si="2"/>
        <v>75</v>
      </c>
      <c r="I58" s="78">
        <f t="shared" si="4"/>
        <v>0.0011211265079151531</v>
      </c>
      <c r="J58" s="53">
        <f t="shared" si="3"/>
        <v>-245</v>
      </c>
    </row>
    <row r="59" spans="1:10" ht="15">
      <c r="A59" s="94">
        <v>58</v>
      </c>
      <c r="B59" s="95" t="s">
        <v>150</v>
      </c>
      <c r="C59" s="104">
        <v>28659</v>
      </c>
      <c r="D59" s="104">
        <v>29882</v>
      </c>
      <c r="E59" s="104">
        <v>28924</v>
      </c>
      <c r="F59" s="76">
        <f t="shared" si="0"/>
        <v>0.00965380927285028</v>
      </c>
      <c r="G59" s="76">
        <f t="shared" si="1"/>
        <v>0.009246658990195052</v>
      </c>
      <c r="H59" s="52">
        <f t="shared" si="2"/>
        <v>265</v>
      </c>
      <c r="I59" s="78">
        <f t="shared" si="4"/>
        <v>0.0039613136613002075</v>
      </c>
      <c r="J59" s="53">
        <f t="shared" si="3"/>
        <v>-958</v>
      </c>
    </row>
    <row r="60" spans="1:10" ht="15">
      <c r="A60" s="94">
        <v>59</v>
      </c>
      <c r="B60" s="95" t="s">
        <v>151</v>
      </c>
      <c r="C60" s="104">
        <v>26826</v>
      </c>
      <c r="D60" s="104">
        <v>28311</v>
      </c>
      <c r="E60" s="104">
        <v>27477</v>
      </c>
      <c r="F60" s="76">
        <f t="shared" si="0"/>
        <v>0.009170851797472934</v>
      </c>
      <c r="G60" s="76">
        <f t="shared" si="1"/>
        <v>0.024267501677477075</v>
      </c>
      <c r="H60" s="52">
        <f t="shared" si="2"/>
        <v>651</v>
      </c>
      <c r="I60" s="78">
        <f t="shared" si="4"/>
        <v>0.00973137808870353</v>
      </c>
      <c r="J60" s="53">
        <f t="shared" si="3"/>
        <v>-834</v>
      </c>
    </row>
    <row r="61" spans="1:10" ht="15">
      <c r="A61" s="94">
        <v>60</v>
      </c>
      <c r="B61" s="95" t="s">
        <v>152</v>
      </c>
      <c r="C61" s="104">
        <v>25237</v>
      </c>
      <c r="D61" s="104">
        <v>25918</v>
      </c>
      <c r="E61" s="104">
        <v>25312</v>
      </c>
      <c r="F61" s="76">
        <f t="shared" si="0"/>
        <v>0.008448251290083884</v>
      </c>
      <c r="G61" s="76">
        <f t="shared" si="1"/>
        <v>0.0029718270792883465</v>
      </c>
      <c r="H61" s="52">
        <f t="shared" si="2"/>
        <v>75</v>
      </c>
      <c r="I61" s="78">
        <f t="shared" si="4"/>
        <v>0.0011211265079151531</v>
      </c>
      <c r="J61" s="53">
        <f t="shared" si="3"/>
        <v>-606</v>
      </c>
    </row>
    <row r="62" spans="1:10" ht="15">
      <c r="A62" s="94">
        <v>61</v>
      </c>
      <c r="B62" s="95" t="s">
        <v>153</v>
      </c>
      <c r="C62" s="104">
        <v>36593</v>
      </c>
      <c r="D62" s="104">
        <v>38010</v>
      </c>
      <c r="E62" s="104">
        <v>36826</v>
      </c>
      <c r="F62" s="76">
        <f t="shared" si="0"/>
        <v>0.012291217683653174</v>
      </c>
      <c r="G62" s="76">
        <f t="shared" si="1"/>
        <v>0.006367338015467439</v>
      </c>
      <c r="H62" s="52">
        <f t="shared" si="2"/>
        <v>233</v>
      </c>
      <c r="I62" s="78">
        <f t="shared" si="4"/>
        <v>0.003482966351256409</v>
      </c>
      <c r="J62" s="53">
        <f t="shared" si="3"/>
        <v>-1184</v>
      </c>
    </row>
    <row r="63" spans="1:10" ht="15">
      <c r="A63" s="94">
        <v>62</v>
      </c>
      <c r="B63" s="95" t="s">
        <v>154</v>
      </c>
      <c r="C63" s="104">
        <v>10334</v>
      </c>
      <c r="D63" s="104">
        <v>10827</v>
      </c>
      <c r="E63" s="104">
        <v>10402</v>
      </c>
      <c r="F63" s="76">
        <f t="shared" si="0"/>
        <v>0.0034718200821528353</v>
      </c>
      <c r="G63" s="76">
        <f t="shared" si="1"/>
        <v>0.006580220630927037</v>
      </c>
      <c r="H63" s="52">
        <f t="shared" si="2"/>
        <v>68</v>
      </c>
      <c r="I63" s="78">
        <f t="shared" si="4"/>
        <v>0.001016488033843072</v>
      </c>
      <c r="J63" s="53">
        <f t="shared" si="3"/>
        <v>-425</v>
      </c>
    </row>
    <row r="64" spans="1:10" ht="15">
      <c r="A64" s="94">
        <v>63</v>
      </c>
      <c r="B64" s="95" t="s">
        <v>155</v>
      </c>
      <c r="C64" s="104">
        <v>45532</v>
      </c>
      <c r="D64" s="104">
        <v>53444</v>
      </c>
      <c r="E64" s="104">
        <v>50320</v>
      </c>
      <c r="F64" s="76">
        <f t="shared" si="0"/>
        <v>0.016795038120931617</v>
      </c>
      <c r="G64" s="76">
        <f t="shared" si="1"/>
        <v>0.10515681279100413</v>
      </c>
      <c r="H64" s="52">
        <f t="shared" si="2"/>
        <v>4788</v>
      </c>
      <c r="I64" s="78">
        <f t="shared" si="4"/>
        <v>0.07157271626530337</v>
      </c>
      <c r="J64" s="53">
        <f t="shared" si="3"/>
        <v>-3124</v>
      </c>
    </row>
    <row r="65" spans="1:10" ht="15">
      <c r="A65" s="94">
        <v>64</v>
      </c>
      <c r="B65" s="95" t="s">
        <v>156</v>
      </c>
      <c r="C65" s="104">
        <v>13138</v>
      </c>
      <c r="D65" s="104">
        <v>13463</v>
      </c>
      <c r="E65" s="104">
        <v>13297</v>
      </c>
      <c r="F65" s="76">
        <f t="shared" si="0"/>
        <v>0.0044380687975760676</v>
      </c>
      <c r="G65" s="76">
        <f t="shared" si="1"/>
        <v>0.012102298675597504</v>
      </c>
      <c r="H65" s="52">
        <f t="shared" si="2"/>
        <v>159</v>
      </c>
      <c r="I65" s="78">
        <f t="shared" si="4"/>
        <v>0.0023767881967801247</v>
      </c>
      <c r="J65" s="53">
        <f t="shared" si="3"/>
        <v>-166</v>
      </c>
    </row>
    <row r="66" spans="1:10" ht="15">
      <c r="A66" s="94">
        <v>65</v>
      </c>
      <c r="B66" s="95" t="s">
        <v>157</v>
      </c>
      <c r="C66" s="104">
        <v>37509</v>
      </c>
      <c r="D66" s="104">
        <v>42243</v>
      </c>
      <c r="E66" s="104">
        <v>39710</v>
      </c>
      <c r="F66" s="76">
        <f aca="true" t="shared" si="5" ref="F66:F83">E66/$E$83</f>
        <v>0.013253794987722467</v>
      </c>
      <c r="G66" s="76">
        <f aca="true" t="shared" si="6" ref="G66:G83">(E66-C66)/C66</f>
        <v>0.05867925031325815</v>
      </c>
      <c r="H66" s="52">
        <f aca="true" t="shared" si="7" ref="H66:H83">E66-C66</f>
        <v>2201</v>
      </c>
      <c r="I66" s="78">
        <f t="shared" si="4"/>
        <v>0.03290132591895003</v>
      </c>
      <c r="J66" s="53">
        <f aca="true" t="shared" si="8" ref="J66:J83">E66-D66</f>
        <v>-2533</v>
      </c>
    </row>
    <row r="67" spans="1:10" ht="15">
      <c r="A67" s="94">
        <v>66</v>
      </c>
      <c r="B67" s="95" t="s">
        <v>158</v>
      </c>
      <c r="C67" s="104">
        <v>18914</v>
      </c>
      <c r="D67" s="104">
        <v>18684</v>
      </c>
      <c r="E67" s="104">
        <v>17964</v>
      </c>
      <c r="F67" s="76">
        <f t="shared" si="5"/>
        <v>0.005995748505652138</v>
      </c>
      <c r="G67" s="76">
        <f t="shared" si="6"/>
        <v>-0.05022734482393994</v>
      </c>
      <c r="H67" s="52">
        <f t="shared" si="7"/>
        <v>-950</v>
      </c>
      <c r="I67" s="78">
        <f aca="true" t="shared" si="9" ref="I67:I83">H67/$H$83</f>
        <v>-0.014200935766925273</v>
      </c>
      <c r="J67" s="53">
        <f t="shared" si="8"/>
        <v>-720</v>
      </c>
    </row>
    <row r="68" spans="1:10" ht="15">
      <c r="A68" s="94">
        <v>67</v>
      </c>
      <c r="B68" s="95" t="s">
        <v>159</v>
      </c>
      <c r="C68" s="104">
        <v>23179</v>
      </c>
      <c r="D68" s="104">
        <v>23705</v>
      </c>
      <c r="E68" s="104">
        <v>23114</v>
      </c>
      <c r="F68" s="76">
        <f t="shared" si="5"/>
        <v>0.007714636548633017</v>
      </c>
      <c r="G68" s="76">
        <f t="shared" si="6"/>
        <v>-0.0028042624789680315</v>
      </c>
      <c r="H68" s="52">
        <f t="shared" si="7"/>
        <v>-65</v>
      </c>
      <c r="I68" s="78">
        <f t="shared" si="9"/>
        <v>-0.000971642973526466</v>
      </c>
      <c r="J68" s="53">
        <f t="shared" si="8"/>
        <v>-591</v>
      </c>
    </row>
    <row r="69" spans="1:10" ht="15">
      <c r="A69" s="94">
        <v>68</v>
      </c>
      <c r="B69" s="95" t="s">
        <v>160</v>
      </c>
      <c r="C69" s="104">
        <v>13441</v>
      </c>
      <c r="D69" s="104">
        <v>13742</v>
      </c>
      <c r="E69" s="104">
        <v>13419</v>
      </c>
      <c r="F69" s="76">
        <f t="shared" si="5"/>
        <v>0.0044787880871379445</v>
      </c>
      <c r="G69" s="76">
        <f t="shared" si="6"/>
        <v>-0.0016367829774570344</v>
      </c>
      <c r="H69" s="52">
        <f t="shared" si="7"/>
        <v>-22</v>
      </c>
      <c r="I69" s="78">
        <f t="shared" si="9"/>
        <v>-0.0003288637756551116</v>
      </c>
      <c r="J69" s="53">
        <f t="shared" si="8"/>
        <v>-323</v>
      </c>
    </row>
    <row r="70" spans="1:10" ht="15">
      <c r="A70" s="94">
        <v>69</v>
      </c>
      <c r="B70" s="95" t="s">
        <v>161</v>
      </c>
      <c r="C70" s="104">
        <v>5056</v>
      </c>
      <c r="D70" s="104">
        <v>4915</v>
      </c>
      <c r="E70" s="104">
        <v>4600</v>
      </c>
      <c r="F70" s="76">
        <f t="shared" si="5"/>
        <v>0.001535317475283892</v>
      </c>
      <c r="G70" s="76">
        <f t="shared" si="6"/>
        <v>-0.09018987341772151</v>
      </c>
      <c r="H70" s="52">
        <f t="shared" si="7"/>
        <v>-456</v>
      </c>
      <c r="I70" s="78">
        <f t="shared" si="9"/>
        <v>-0.006816449168124131</v>
      </c>
      <c r="J70" s="53">
        <f t="shared" si="8"/>
        <v>-315</v>
      </c>
    </row>
    <row r="71" spans="1:10" ht="15">
      <c r="A71" s="94">
        <v>70</v>
      </c>
      <c r="B71" s="95" t="s">
        <v>162</v>
      </c>
      <c r="C71" s="104">
        <v>9158</v>
      </c>
      <c r="D71" s="104">
        <v>9568</v>
      </c>
      <c r="E71" s="104">
        <v>9363</v>
      </c>
      <c r="F71" s="76">
        <f t="shared" si="5"/>
        <v>0.0031250385915398</v>
      </c>
      <c r="G71" s="76">
        <f t="shared" si="6"/>
        <v>0.022384800174710635</v>
      </c>
      <c r="H71" s="52">
        <f t="shared" si="7"/>
        <v>205</v>
      </c>
      <c r="I71" s="78">
        <f t="shared" si="9"/>
        <v>0.003064412454968085</v>
      </c>
      <c r="J71" s="53">
        <f t="shared" si="8"/>
        <v>-205</v>
      </c>
    </row>
    <row r="72" spans="1:10" ht="15">
      <c r="A72" s="94">
        <v>71</v>
      </c>
      <c r="B72" s="95" t="s">
        <v>163</v>
      </c>
      <c r="C72" s="104">
        <v>16494</v>
      </c>
      <c r="D72" s="104">
        <v>16832</v>
      </c>
      <c r="E72" s="104">
        <v>16621</v>
      </c>
      <c r="F72" s="76">
        <f t="shared" si="5"/>
        <v>0.005547502555802949</v>
      </c>
      <c r="G72" s="76">
        <f t="shared" si="6"/>
        <v>0.007699769613192676</v>
      </c>
      <c r="H72" s="52">
        <f t="shared" si="7"/>
        <v>127</v>
      </c>
      <c r="I72" s="78">
        <f t="shared" si="9"/>
        <v>0.001898440886736326</v>
      </c>
      <c r="J72" s="53">
        <f t="shared" si="8"/>
        <v>-211</v>
      </c>
    </row>
    <row r="73" spans="1:10" ht="15">
      <c r="A73" s="94">
        <v>72</v>
      </c>
      <c r="B73" s="95" t="s">
        <v>164</v>
      </c>
      <c r="C73" s="104">
        <v>19235</v>
      </c>
      <c r="D73" s="104">
        <v>21478</v>
      </c>
      <c r="E73" s="104">
        <v>20818</v>
      </c>
      <c r="F73" s="76">
        <f t="shared" si="5"/>
        <v>0.00694831286966523</v>
      </c>
      <c r="G73" s="76">
        <f t="shared" si="6"/>
        <v>0.08229789446321809</v>
      </c>
      <c r="H73" s="52">
        <f t="shared" si="7"/>
        <v>1583</v>
      </c>
      <c r="I73" s="78">
        <f t="shared" si="9"/>
        <v>0.023663243493729166</v>
      </c>
      <c r="J73" s="53">
        <f t="shared" si="8"/>
        <v>-660</v>
      </c>
    </row>
    <row r="74" spans="1:10" ht="15">
      <c r="A74" s="94">
        <v>73</v>
      </c>
      <c r="B74" s="95" t="s">
        <v>165</v>
      </c>
      <c r="C74" s="104">
        <v>22628</v>
      </c>
      <c r="D74" s="104">
        <v>26803</v>
      </c>
      <c r="E74" s="104">
        <v>25227</v>
      </c>
      <c r="F74" s="76">
        <f t="shared" si="5"/>
        <v>0.008419881293257988</v>
      </c>
      <c r="G74" s="76">
        <f t="shared" si="6"/>
        <v>0.11485769842672795</v>
      </c>
      <c r="H74" s="52">
        <f t="shared" si="7"/>
        <v>2599</v>
      </c>
      <c r="I74" s="78">
        <f t="shared" si="9"/>
        <v>0.03885077058761977</v>
      </c>
      <c r="J74" s="53">
        <f t="shared" si="8"/>
        <v>-1576</v>
      </c>
    </row>
    <row r="75" spans="1:10" ht="15">
      <c r="A75" s="94">
        <v>74</v>
      </c>
      <c r="B75" s="95" t="s">
        <v>166</v>
      </c>
      <c r="C75" s="104">
        <v>8173</v>
      </c>
      <c r="D75" s="104">
        <v>8339</v>
      </c>
      <c r="E75" s="104">
        <v>8227</v>
      </c>
      <c r="F75" s="76">
        <f t="shared" si="5"/>
        <v>0.0027458819280783866</v>
      </c>
      <c r="G75" s="76">
        <f t="shared" si="6"/>
        <v>0.006607121008197724</v>
      </c>
      <c r="H75" s="52">
        <f t="shared" si="7"/>
        <v>54</v>
      </c>
      <c r="I75" s="78">
        <f t="shared" si="9"/>
        <v>0.0008072110856989103</v>
      </c>
      <c r="J75" s="53">
        <f t="shared" si="8"/>
        <v>-112</v>
      </c>
    </row>
    <row r="76" spans="1:10" ht="15">
      <c r="A76" s="94">
        <v>75</v>
      </c>
      <c r="B76" s="95" t="s">
        <v>167</v>
      </c>
      <c r="C76" s="104">
        <v>5457</v>
      </c>
      <c r="D76" s="104">
        <v>5709</v>
      </c>
      <c r="E76" s="104">
        <v>5288</v>
      </c>
      <c r="F76" s="76">
        <f t="shared" si="5"/>
        <v>0.0017649475672393956</v>
      </c>
      <c r="G76" s="76">
        <f t="shared" si="6"/>
        <v>-0.030969397104636247</v>
      </c>
      <c r="H76" s="52">
        <f t="shared" si="7"/>
        <v>-169</v>
      </c>
      <c r="I76" s="78">
        <f t="shared" si="9"/>
        <v>-0.0025262717311688118</v>
      </c>
      <c r="J76" s="53">
        <f t="shared" si="8"/>
        <v>-421</v>
      </c>
    </row>
    <row r="77" spans="1:10" ht="15">
      <c r="A77" s="94">
        <v>76</v>
      </c>
      <c r="B77" s="95" t="s">
        <v>168</v>
      </c>
      <c r="C77" s="104">
        <v>7564</v>
      </c>
      <c r="D77" s="104">
        <v>8214</v>
      </c>
      <c r="E77" s="104">
        <v>7800</v>
      </c>
      <c r="F77" s="76">
        <f t="shared" si="5"/>
        <v>0.0026033644146118166</v>
      </c>
      <c r="G77" s="76">
        <f t="shared" si="6"/>
        <v>0.03120042305658382</v>
      </c>
      <c r="H77" s="52">
        <f t="shared" si="7"/>
        <v>236</v>
      </c>
      <c r="I77" s="78">
        <f t="shared" si="9"/>
        <v>0.0035278114115730153</v>
      </c>
      <c r="J77" s="53">
        <f t="shared" si="8"/>
        <v>-414</v>
      </c>
    </row>
    <row r="78" spans="1:10" ht="15">
      <c r="A78" s="94">
        <v>77</v>
      </c>
      <c r="B78" s="95" t="s">
        <v>169</v>
      </c>
      <c r="C78" s="104">
        <v>10339</v>
      </c>
      <c r="D78" s="104">
        <v>10809</v>
      </c>
      <c r="E78" s="104">
        <v>10575</v>
      </c>
      <c r="F78" s="76">
        <f t="shared" si="5"/>
        <v>0.0035295613698102515</v>
      </c>
      <c r="G78" s="76">
        <f t="shared" si="6"/>
        <v>0.02282619208820969</v>
      </c>
      <c r="H78" s="52">
        <f t="shared" si="7"/>
        <v>236</v>
      </c>
      <c r="I78" s="78">
        <f t="shared" si="9"/>
        <v>0.0035278114115730153</v>
      </c>
      <c r="J78" s="53">
        <f t="shared" si="8"/>
        <v>-234</v>
      </c>
    </row>
    <row r="79" spans="1:10" ht="15">
      <c r="A79" s="94">
        <v>78</v>
      </c>
      <c r="B79" s="95" t="s">
        <v>170</v>
      </c>
      <c r="C79" s="104">
        <v>11345</v>
      </c>
      <c r="D79" s="104">
        <v>12145</v>
      </c>
      <c r="E79" s="104">
        <v>11451</v>
      </c>
      <c r="F79" s="76">
        <f t="shared" si="5"/>
        <v>0.003821939219451271</v>
      </c>
      <c r="G79" s="76">
        <f t="shared" si="6"/>
        <v>0.009343323049801676</v>
      </c>
      <c r="H79" s="52">
        <f t="shared" si="7"/>
        <v>106</v>
      </c>
      <c r="I79" s="78">
        <f t="shared" si="9"/>
        <v>0.001584525464520083</v>
      </c>
      <c r="J79" s="53">
        <f t="shared" si="8"/>
        <v>-694</v>
      </c>
    </row>
    <row r="80" spans="1:10" ht="15">
      <c r="A80" s="94">
        <v>79</v>
      </c>
      <c r="B80" s="95" t="s">
        <v>171</v>
      </c>
      <c r="C80" s="104">
        <v>5909</v>
      </c>
      <c r="D80" s="104">
        <v>6315</v>
      </c>
      <c r="E80" s="104">
        <v>6427</v>
      </c>
      <c r="F80" s="76">
        <f t="shared" si="5"/>
        <v>0.002145105524706429</v>
      </c>
      <c r="G80" s="76">
        <f t="shared" si="6"/>
        <v>0.08766288712134032</v>
      </c>
      <c r="H80" s="52">
        <f t="shared" si="7"/>
        <v>518</v>
      </c>
      <c r="I80" s="78">
        <f t="shared" si="9"/>
        <v>0.007743247081333991</v>
      </c>
      <c r="J80" s="53">
        <f t="shared" si="8"/>
        <v>112</v>
      </c>
    </row>
    <row r="81" spans="1:10" ht="15">
      <c r="A81" s="94">
        <v>80</v>
      </c>
      <c r="B81" s="95" t="s">
        <v>172</v>
      </c>
      <c r="C81" s="104">
        <v>17917</v>
      </c>
      <c r="D81" s="104">
        <v>18731</v>
      </c>
      <c r="E81" s="104">
        <v>18431</v>
      </c>
      <c r="F81" s="76">
        <f t="shared" si="5"/>
        <v>0.006151616605860307</v>
      </c>
      <c r="G81" s="76">
        <f t="shared" si="6"/>
        <v>0.028687838365797847</v>
      </c>
      <c r="H81" s="52">
        <f t="shared" si="7"/>
        <v>514</v>
      </c>
      <c r="I81" s="78">
        <f t="shared" si="9"/>
        <v>0.007683453667578517</v>
      </c>
      <c r="J81" s="53">
        <f t="shared" si="8"/>
        <v>-300</v>
      </c>
    </row>
    <row r="82" spans="1:10" ht="15" thickBot="1">
      <c r="A82" s="94">
        <v>81</v>
      </c>
      <c r="B82" s="95" t="s">
        <v>173</v>
      </c>
      <c r="C82" s="104">
        <v>12247</v>
      </c>
      <c r="D82" s="104">
        <v>12828</v>
      </c>
      <c r="E82" s="104">
        <v>12568</v>
      </c>
      <c r="F82" s="76">
        <f t="shared" si="5"/>
        <v>0.004194754354210424</v>
      </c>
      <c r="G82" s="76">
        <f t="shared" si="6"/>
        <v>0.026210500530742222</v>
      </c>
      <c r="H82" s="52">
        <f t="shared" si="7"/>
        <v>321</v>
      </c>
      <c r="I82" s="78">
        <f t="shared" si="9"/>
        <v>0.004798421453876855</v>
      </c>
      <c r="J82" s="53">
        <f t="shared" si="8"/>
        <v>-260</v>
      </c>
    </row>
    <row r="83" spans="1:10" s="12" customFormat="1" ht="15" thickBot="1">
      <c r="A83" s="156" t="s">
        <v>174</v>
      </c>
      <c r="B83" s="157"/>
      <c r="C83" s="91">
        <v>2929226</v>
      </c>
      <c r="D83" s="91">
        <v>3071020</v>
      </c>
      <c r="E83" s="80">
        <v>2996123</v>
      </c>
      <c r="F83" s="81">
        <f t="shared" si="5"/>
        <v>1</v>
      </c>
      <c r="G83" s="81">
        <f t="shared" si="6"/>
        <v>0.022837773527887573</v>
      </c>
      <c r="H83" s="79">
        <f t="shared" si="7"/>
        <v>66897</v>
      </c>
      <c r="I83" s="82">
        <f t="shared" si="9"/>
        <v>1</v>
      </c>
      <c r="J83" s="107">
        <f t="shared" si="8"/>
        <v>-74897</v>
      </c>
    </row>
    <row r="84" spans="3:9" ht="15">
      <c r="C84" s="9"/>
      <c r="D84" s="9"/>
      <c r="E84" s="9"/>
      <c r="I84" s="17"/>
    </row>
  </sheetData>
  <mergeCells count="1">
    <mergeCell ref="A83:B8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L143"/>
  <sheetViews>
    <sheetView workbookViewId="0" topLeftCell="A1">
      <pane ySplit="1" topLeftCell="A80" activePane="bottomLeft" state="frozen"/>
      <selection pane="bottomLeft" activeCell="C85" sqref="C85"/>
    </sheetView>
  </sheetViews>
  <sheetFormatPr defaultColWidth="9.140625" defaultRowHeight="15"/>
  <cols>
    <col min="1" max="1" width="12.7109375" style="8" bestFit="1" customWidth="1"/>
    <col min="2" max="2" width="16.421875" style="8" bestFit="1" customWidth="1"/>
    <col min="3" max="3" width="12.00390625" style="8" customWidth="1"/>
    <col min="4" max="4" width="12.00390625" style="8" bestFit="1" customWidth="1"/>
    <col min="5" max="5" width="12.00390625" style="8" customWidth="1"/>
    <col min="6" max="6" width="19.140625" style="8" customWidth="1"/>
    <col min="7" max="8" width="33.140625" style="8" customWidth="1"/>
    <col min="9" max="9" width="18.421875" style="8" customWidth="1"/>
    <col min="10" max="10" width="33.140625" style="8" customWidth="1"/>
    <col min="11" max="11" width="11.7109375" style="8" bestFit="1" customWidth="1"/>
    <col min="12" max="16384" width="9.140625" style="8" customWidth="1"/>
  </cols>
  <sheetData>
    <row r="1" spans="1:10" ht="29.5" thickBot="1">
      <c r="A1" s="33" t="s">
        <v>92</v>
      </c>
      <c r="B1" s="33" t="s">
        <v>175</v>
      </c>
      <c r="C1" s="33">
        <v>41944</v>
      </c>
      <c r="D1" s="33">
        <v>42278</v>
      </c>
      <c r="E1" s="33">
        <v>42309</v>
      </c>
      <c r="F1" s="1" t="s">
        <v>286</v>
      </c>
      <c r="G1" s="1" t="s">
        <v>292</v>
      </c>
      <c r="H1" s="1" t="s">
        <v>293</v>
      </c>
      <c r="I1" s="1" t="s">
        <v>296</v>
      </c>
      <c r="J1" s="31" t="s">
        <v>294</v>
      </c>
    </row>
    <row r="2" spans="1:12" ht="15">
      <c r="A2" s="92">
        <v>1</v>
      </c>
      <c r="B2" s="93" t="s">
        <v>93</v>
      </c>
      <c r="C2" s="74">
        <v>38035</v>
      </c>
      <c r="D2" s="73">
        <v>39228</v>
      </c>
      <c r="E2" s="74">
        <v>39428</v>
      </c>
      <c r="F2" s="75">
        <f aca="true" t="shared" si="0" ref="F2:F65">E2/$E$83</f>
        <v>0.022701101776107305</v>
      </c>
      <c r="G2" s="75">
        <f aca="true" t="shared" si="1" ref="G2:G65">(E2-C2)/C2</f>
        <v>0.036624161956093075</v>
      </c>
      <c r="H2" s="73">
        <f aca="true" t="shared" si="2" ref="H2:H65">E2-C2</f>
        <v>1393</v>
      </c>
      <c r="I2" s="77">
        <f>H2/$H$83</f>
        <v>0.022220449832509172</v>
      </c>
      <c r="J2" s="74">
        <f aca="true" t="shared" si="3" ref="J2:J65">E2-D2</f>
        <v>200</v>
      </c>
      <c r="K2" s="6"/>
      <c r="L2" s="11"/>
    </row>
    <row r="3" spans="1:12" ht="15">
      <c r="A3" s="94">
        <v>2</v>
      </c>
      <c r="B3" s="95" t="s">
        <v>94</v>
      </c>
      <c r="C3" s="51">
        <v>5760</v>
      </c>
      <c r="D3" s="52">
        <v>6151</v>
      </c>
      <c r="E3" s="51">
        <v>6224</v>
      </c>
      <c r="F3" s="76">
        <f t="shared" si="0"/>
        <v>0.0035835360011791583</v>
      </c>
      <c r="G3" s="76">
        <f t="shared" si="1"/>
        <v>0.08055555555555556</v>
      </c>
      <c r="H3" s="52">
        <f t="shared" si="2"/>
        <v>464</v>
      </c>
      <c r="I3" s="78">
        <f aca="true" t="shared" si="4" ref="I3:I66">H3/$H$83</f>
        <v>0.00740149944169724</v>
      </c>
      <c r="J3" s="51">
        <f t="shared" si="3"/>
        <v>73</v>
      </c>
      <c r="K3" s="6"/>
      <c r="L3" s="11"/>
    </row>
    <row r="4" spans="1:12" ht="15">
      <c r="A4" s="94">
        <v>3</v>
      </c>
      <c r="B4" s="95" t="s">
        <v>95</v>
      </c>
      <c r="C4" s="51">
        <v>11574</v>
      </c>
      <c r="D4" s="52">
        <v>12359</v>
      </c>
      <c r="E4" s="51">
        <v>12451</v>
      </c>
      <c r="F4" s="76">
        <f t="shared" si="0"/>
        <v>0.007168799285135235</v>
      </c>
      <c r="G4" s="76">
        <f t="shared" si="1"/>
        <v>0.07577328494902368</v>
      </c>
      <c r="H4" s="52">
        <f t="shared" si="2"/>
        <v>877</v>
      </c>
      <c r="I4" s="78">
        <f t="shared" si="4"/>
        <v>0.013989472005104482</v>
      </c>
      <c r="J4" s="51">
        <f t="shared" si="3"/>
        <v>92</v>
      </c>
      <c r="K4" s="5"/>
      <c r="L4" s="11"/>
    </row>
    <row r="5" spans="1:12" ht="15">
      <c r="A5" s="94">
        <v>4</v>
      </c>
      <c r="B5" s="95" t="s">
        <v>96</v>
      </c>
      <c r="C5" s="51">
        <v>2319</v>
      </c>
      <c r="D5" s="52">
        <v>2409</v>
      </c>
      <c r="E5" s="51">
        <v>2448</v>
      </c>
      <c r="F5" s="76">
        <f t="shared" si="0"/>
        <v>0.0014094627459650675</v>
      </c>
      <c r="G5" s="76">
        <f t="shared" si="1"/>
        <v>0.055627425614489</v>
      </c>
      <c r="H5" s="52">
        <f t="shared" si="2"/>
        <v>129</v>
      </c>
      <c r="I5" s="78">
        <f t="shared" si="4"/>
        <v>0.0020577444568511726</v>
      </c>
      <c r="J5" s="51">
        <f t="shared" si="3"/>
        <v>39</v>
      </c>
      <c r="K5" s="6"/>
      <c r="L5" s="11"/>
    </row>
    <row r="6" spans="1:12" ht="15">
      <c r="A6" s="94">
        <v>5</v>
      </c>
      <c r="B6" s="95" t="s">
        <v>97</v>
      </c>
      <c r="C6" s="51">
        <v>5460</v>
      </c>
      <c r="D6" s="52">
        <v>5585</v>
      </c>
      <c r="E6" s="51">
        <v>5599</v>
      </c>
      <c r="F6" s="76">
        <f t="shared" si="0"/>
        <v>0.00322368542265458</v>
      </c>
      <c r="G6" s="76">
        <f t="shared" si="1"/>
        <v>0.025457875457875458</v>
      </c>
      <c r="H6" s="52">
        <f t="shared" si="2"/>
        <v>139</v>
      </c>
      <c r="I6" s="78">
        <f t="shared" si="4"/>
        <v>0.002217259531025682</v>
      </c>
      <c r="J6" s="51">
        <f t="shared" si="3"/>
        <v>14</v>
      </c>
      <c r="K6" s="6"/>
      <c r="L6" s="11"/>
    </row>
    <row r="7" spans="1:12" ht="15">
      <c r="A7" s="94">
        <v>6</v>
      </c>
      <c r="B7" s="95" t="s">
        <v>98</v>
      </c>
      <c r="C7" s="51">
        <v>133306</v>
      </c>
      <c r="D7" s="52">
        <v>136677</v>
      </c>
      <c r="E7" s="51">
        <v>137075</v>
      </c>
      <c r="F7" s="76">
        <f t="shared" si="0"/>
        <v>0.07892242888201047</v>
      </c>
      <c r="G7" s="76">
        <f t="shared" si="1"/>
        <v>0.028273296025685266</v>
      </c>
      <c r="H7" s="52">
        <f t="shared" si="2"/>
        <v>3769</v>
      </c>
      <c r="I7" s="78">
        <f t="shared" si="4"/>
        <v>0.060121231456372624</v>
      </c>
      <c r="J7" s="51">
        <f t="shared" si="3"/>
        <v>398</v>
      </c>
      <c r="K7" s="6"/>
      <c r="L7" s="11"/>
    </row>
    <row r="8" spans="1:12" ht="15">
      <c r="A8" s="94">
        <v>7</v>
      </c>
      <c r="B8" s="95" t="s">
        <v>99</v>
      </c>
      <c r="C8" s="51">
        <v>66018</v>
      </c>
      <c r="D8" s="52">
        <v>70151</v>
      </c>
      <c r="E8" s="51">
        <v>68783</v>
      </c>
      <c r="F8" s="76">
        <f t="shared" si="0"/>
        <v>0.039602563748249685</v>
      </c>
      <c r="G8" s="76">
        <f t="shared" si="1"/>
        <v>0.04188251688933321</v>
      </c>
      <c r="H8" s="52">
        <f t="shared" si="2"/>
        <v>2765</v>
      </c>
      <c r="I8" s="78">
        <f t="shared" si="4"/>
        <v>0.04410591800925187</v>
      </c>
      <c r="J8" s="51">
        <f t="shared" si="3"/>
        <v>-1368</v>
      </c>
      <c r="K8" s="6"/>
      <c r="L8" s="11"/>
    </row>
    <row r="9" spans="1:12" ht="15">
      <c r="A9" s="94">
        <v>8</v>
      </c>
      <c r="B9" s="95" t="s">
        <v>100</v>
      </c>
      <c r="C9" s="51">
        <v>3309</v>
      </c>
      <c r="D9" s="52">
        <v>3458</v>
      </c>
      <c r="E9" s="51">
        <v>3516</v>
      </c>
      <c r="F9" s="76">
        <f t="shared" si="0"/>
        <v>0.0020243754145478667</v>
      </c>
      <c r="G9" s="76">
        <f t="shared" si="1"/>
        <v>0.06255666364460562</v>
      </c>
      <c r="H9" s="52">
        <f t="shared" si="2"/>
        <v>207</v>
      </c>
      <c r="I9" s="78">
        <f t="shared" si="4"/>
        <v>0.0033019620354123465</v>
      </c>
      <c r="J9" s="51">
        <f t="shared" si="3"/>
        <v>58</v>
      </c>
      <c r="K9" s="5"/>
      <c r="L9" s="11"/>
    </row>
    <row r="10" spans="1:12" ht="15">
      <c r="A10" s="94">
        <v>9</v>
      </c>
      <c r="B10" s="95" t="s">
        <v>101</v>
      </c>
      <c r="C10" s="51">
        <v>24199</v>
      </c>
      <c r="D10" s="52">
        <v>25607</v>
      </c>
      <c r="E10" s="51">
        <v>25484</v>
      </c>
      <c r="F10" s="76">
        <f t="shared" si="0"/>
        <v>0.014672691428992557</v>
      </c>
      <c r="G10" s="76">
        <f t="shared" si="1"/>
        <v>0.05310136782511674</v>
      </c>
      <c r="H10" s="52">
        <f t="shared" si="2"/>
        <v>1285</v>
      </c>
      <c r="I10" s="78">
        <f t="shared" si="4"/>
        <v>0.02049768703142447</v>
      </c>
      <c r="J10" s="51">
        <f t="shared" si="3"/>
        <v>-123</v>
      </c>
      <c r="K10" s="6"/>
      <c r="L10" s="11"/>
    </row>
    <row r="11" spans="1:12" ht="15">
      <c r="A11" s="94">
        <v>10</v>
      </c>
      <c r="B11" s="95" t="s">
        <v>102</v>
      </c>
      <c r="C11" s="51">
        <v>26251</v>
      </c>
      <c r="D11" s="52">
        <v>27141</v>
      </c>
      <c r="E11" s="51">
        <v>27153</v>
      </c>
      <c r="F11" s="76">
        <f t="shared" si="0"/>
        <v>0.01563363641388459</v>
      </c>
      <c r="G11" s="76">
        <f t="shared" si="1"/>
        <v>0.03436059578682717</v>
      </c>
      <c r="H11" s="52">
        <f t="shared" si="2"/>
        <v>902</v>
      </c>
      <c r="I11" s="78">
        <f t="shared" si="4"/>
        <v>0.014388259690540755</v>
      </c>
      <c r="J11" s="51">
        <f t="shared" si="3"/>
        <v>12</v>
      </c>
      <c r="K11" s="5"/>
      <c r="L11" s="11"/>
    </row>
    <row r="12" spans="1:12" ht="15">
      <c r="A12" s="94">
        <v>11</v>
      </c>
      <c r="B12" s="95" t="s">
        <v>103</v>
      </c>
      <c r="C12" s="51">
        <v>4373</v>
      </c>
      <c r="D12" s="52">
        <v>4464</v>
      </c>
      <c r="E12" s="51">
        <v>4482</v>
      </c>
      <c r="F12" s="76">
        <f t="shared" si="0"/>
        <v>0.0025805604687154544</v>
      </c>
      <c r="G12" s="76">
        <f t="shared" si="1"/>
        <v>0.024925680310999315</v>
      </c>
      <c r="H12" s="52">
        <f t="shared" si="2"/>
        <v>109</v>
      </c>
      <c r="I12" s="78">
        <f t="shared" si="4"/>
        <v>0.0017387143085021534</v>
      </c>
      <c r="J12" s="51">
        <f t="shared" si="3"/>
        <v>18</v>
      </c>
      <c r="K12" s="6"/>
      <c r="L12" s="11"/>
    </row>
    <row r="13" spans="1:12" ht="15">
      <c r="A13" s="94">
        <v>12</v>
      </c>
      <c r="B13" s="95" t="s">
        <v>104</v>
      </c>
      <c r="C13" s="51">
        <v>1904</v>
      </c>
      <c r="D13" s="52">
        <v>2154</v>
      </c>
      <c r="E13" s="51">
        <v>2158</v>
      </c>
      <c r="F13" s="76">
        <f t="shared" si="0"/>
        <v>0.0012424920775296632</v>
      </c>
      <c r="G13" s="76">
        <f t="shared" si="1"/>
        <v>0.1334033613445378</v>
      </c>
      <c r="H13" s="52">
        <f t="shared" si="2"/>
        <v>254</v>
      </c>
      <c r="I13" s="78">
        <f t="shared" si="4"/>
        <v>0.004051682884032541</v>
      </c>
      <c r="J13" s="51">
        <f t="shared" si="3"/>
        <v>4</v>
      </c>
      <c r="K13" s="6"/>
      <c r="L13" s="11"/>
    </row>
    <row r="14" spans="1:12" ht="15">
      <c r="A14" s="94">
        <v>13</v>
      </c>
      <c r="B14" s="95" t="s">
        <v>105</v>
      </c>
      <c r="C14" s="51">
        <v>2513</v>
      </c>
      <c r="D14" s="52">
        <v>2523</v>
      </c>
      <c r="E14" s="51">
        <v>2558</v>
      </c>
      <c r="F14" s="76">
        <f t="shared" si="0"/>
        <v>0.0014727964477853931</v>
      </c>
      <c r="G14" s="76">
        <f t="shared" si="1"/>
        <v>0.017906884202148827</v>
      </c>
      <c r="H14" s="52">
        <f t="shared" si="2"/>
        <v>45</v>
      </c>
      <c r="I14" s="78">
        <f t="shared" si="4"/>
        <v>0.0007178178337852927</v>
      </c>
      <c r="J14" s="51">
        <f t="shared" si="3"/>
        <v>35</v>
      </c>
      <c r="K14" s="6"/>
      <c r="L14" s="11"/>
    </row>
    <row r="15" spans="1:12" ht="15">
      <c r="A15" s="94">
        <v>14</v>
      </c>
      <c r="B15" s="95" t="s">
        <v>106</v>
      </c>
      <c r="C15" s="51">
        <v>6820</v>
      </c>
      <c r="D15" s="52">
        <v>7005</v>
      </c>
      <c r="E15" s="51">
        <v>7066</v>
      </c>
      <c r="F15" s="76">
        <f t="shared" si="0"/>
        <v>0.00406832670056747</v>
      </c>
      <c r="G15" s="76">
        <f t="shared" si="1"/>
        <v>0.036070381231671556</v>
      </c>
      <c r="H15" s="52">
        <f t="shared" si="2"/>
        <v>246</v>
      </c>
      <c r="I15" s="78">
        <f t="shared" si="4"/>
        <v>0.003924070824692934</v>
      </c>
      <c r="J15" s="51">
        <f t="shared" si="3"/>
        <v>61</v>
      </c>
      <c r="K15" s="6"/>
      <c r="L15" s="11"/>
    </row>
    <row r="16" spans="1:12" ht="15">
      <c r="A16" s="94">
        <v>15</v>
      </c>
      <c r="B16" s="95" t="s">
        <v>107</v>
      </c>
      <c r="C16" s="51">
        <v>5581</v>
      </c>
      <c r="D16" s="52">
        <v>5770</v>
      </c>
      <c r="E16" s="51">
        <v>5781</v>
      </c>
      <c r="F16" s="76">
        <f t="shared" si="0"/>
        <v>0.0033284739111209376</v>
      </c>
      <c r="G16" s="76">
        <f t="shared" si="1"/>
        <v>0.035835871707579285</v>
      </c>
      <c r="H16" s="52">
        <f t="shared" si="2"/>
        <v>200</v>
      </c>
      <c r="I16" s="78">
        <f t="shared" si="4"/>
        <v>0.0031903014834901897</v>
      </c>
      <c r="J16" s="51">
        <f t="shared" si="3"/>
        <v>11</v>
      </c>
      <c r="K16" s="6"/>
      <c r="L16" s="11"/>
    </row>
    <row r="17" spans="1:12" ht="15">
      <c r="A17" s="94">
        <v>16</v>
      </c>
      <c r="B17" s="95" t="s">
        <v>108</v>
      </c>
      <c r="C17" s="51">
        <v>68634</v>
      </c>
      <c r="D17" s="52">
        <v>70905</v>
      </c>
      <c r="E17" s="51">
        <v>71201</v>
      </c>
      <c r="F17" s="76">
        <f t="shared" si="0"/>
        <v>0.040994753666445574</v>
      </c>
      <c r="G17" s="76">
        <f t="shared" si="1"/>
        <v>0.037401287991374536</v>
      </c>
      <c r="H17" s="52">
        <f t="shared" si="2"/>
        <v>2567</v>
      </c>
      <c r="I17" s="78">
        <f t="shared" si="4"/>
        <v>0.04094751954059658</v>
      </c>
      <c r="J17" s="51">
        <f t="shared" si="3"/>
        <v>296</v>
      </c>
      <c r="K17" s="10"/>
      <c r="L17" s="10"/>
    </row>
    <row r="18" spans="1:10" ht="15">
      <c r="A18" s="94">
        <v>17</v>
      </c>
      <c r="B18" s="95" t="s">
        <v>109</v>
      </c>
      <c r="C18" s="51">
        <v>12774</v>
      </c>
      <c r="D18" s="52">
        <v>13344</v>
      </c>
      <c r="E18" s="51">
        <v>13399</v>
      </c>
      <c r="F18" s="76">
        <f t="shared" si="0"/>
        <v>0.0077146206426413145</v>
      </c>
      <c r="G18" s="76">
        <f t="shared" si="1"/>
        <v>0.04892750900266166</v>
      </c>
      <c r="H18" s="52">
        <f t="shared" si="2"/>
        <v>625</v>
      </c>
      <c r="I18" s="78">
        <f t="shared" si="4"/>
        <v>0.009969692135906844</v>
      </c>
      <c r="J18" s="51">
        <f t="shared" si="3"/>
        <v>55</v>
      </c>
    </row>
    <row r="19" spans="1:10" ht="15">
      <c r="A19" s="94">
        <v>18</v>
      </c>
      <c r="B19" s="95" t="s">
        <v>110</v>
      </c>
      <c r="C19" s="51">
        <v>2785</v>
      </c>
      <c r="D19" s="52">
        <v>2952</v>
      </c>
      <c r="E19" s="51">
        <v>2978</v>
      </c>
      <c r="F19" s="76">
        <f t="shared" si="0"/>
        <v>0.0017146160365539096</v>
      </c>
      <c r="G19" s="76">
        <f t="shared" si="1"/>
        <v>0.06929982046678636</v>
      </c>
      <c r="H19" s="52">
        <f t="shared" si="2"/>
        <v>193</v>
      </c>
      <c r="I19" s="78">
        <f t="shared" si="4"/>
        <v>0.0030786409315680333</v>
      </c>
      <c r="J19" s="51">
        <f t="shared" si="3"/>
        <v>26</v>
      </c>
    </row>
    <row r="20" spans="1:10" ht="15">
      <c r="A20" s="94">
        <v>19</v>
      </c>
      <c r="B20" s="95" t="s">
        <v>111</v>
      </c>
      <c r="C20" s="51">
        <v>7869</v>
      </c>
      <c r="D20" s="52">
        <v>8225</v>
      </c>
      <c r="E20" s="51">
        <v>8216</v>
      </c>
      <c r="F20" s="76">
        <f t="shared" si="0"/>
        <v>0.004730451765052694</v>
      </c>
      <c r="G20" s="76">
        <f t="shared" si="1"/>
        <v>0.04409708984623205</v>
      </c>
      <c r="H20" s="52">
        <f t="shared" si="2"/>
        <v>347</v>
      </c>
      <c r="I20" s="78">
        <f t="shared" si="4"/>
        <v>0.005535173073855479</v>
      </c>
      <c r="J20" s="51">
        <f t="shared" si="3"/>
        <v>-9</v>
      </c>
    </row>
    <row r="21" spans="1:10" ht="15">
      <c r="A21" s="94">
        <v>20</v>
      </c>
      <c r="B21" s="95" t="s">
        <v>112</v>
      </c>
      <c r="C21" s="51">
        <v>23393</v>
      </c>
      <c r="D21" s="52">
        <v>24166</v>
      </c>
      <c r="E21" s="51">
        <v>24228</v>
      </c>
      <c r="F21" s="76">
        <f t="shared" si="0"/>
        <v>0.013949535706389564</v>
      </c>
      <c r="G21" s="76">
        <f t="shared" si="1"/>
        <v>0.035694438507245754</v>
      </c>
      <c r="H21" s="52">
        <f t="shared" si="2"/>
        <v>835</v>
      </c>
      <c r="I21" s="78">
        <f t="shared" si="4"/>
        <v>0.013319508693571543</v>
      </c>
      <c r="J21" s="51">
        <f t="shared" si="3"/>
        <v>62</v>
      </c>
    </row>
    <row r="22" spans="1:10" ht="15">
      <c r="A22" s="94">
        <v>21</v>
      </c>
      <c r="B22" s="95" t="s">
        <v>113</v>
      </c>
      <c r="C22" s="51">
        <v>12602</v>
      </c>
      <c r="D22" s="52">
        <v>13256</v>
      </c>
      <c r="E22" s="51">
        <v>13319</v>
      </c>
      <c r="F22" s="76">
        <f t="shared" si="0"/>
        <v>0.007668559768590169</v>
      </c>
      <c r="G22" s="76">
        <f t="shared" si="1"/>
        <v>0.056895730836375176</v>
      </c>
      <c r="H22" s="52">
        <f t="shared" si="2"/>
        <v>717</v>
      </c>
      <c r="I22" s="78">
        <f t="shared" si="4"/>
        <v>0.01143723081831233</v>
      </c>
      <c r="J22" s="51">
        <f t="shared" si="3"/>
        <v>63</v>
      </c>
    </row>
    <row r="23" spans="1:10" ht="15">
      <c r="A23" s="94">
        <v>22</v>
      </c>
      <c r="B23" s="95" t="s">
        <v>114</v>
      </c>
      <c r="C23" s="51">
        <v>9205</v>
      </c>
      <c r="D23" s="52">
        <v>9323</v>
      </c>
      <c r="E23" s="51">
        <v>9417</v>
      </c>
      <c r="F23" s="76">
        <f t="shared" si="0"/>
        <v>0.005421940636745523</v>
      </c>
      <c r="G23" s="76">
        <f t="shared" si="1"/>
        <v>0.02303096143400326</v>
      </c>
      <c r="H23" s="52">
        <f t="shared" si="2"/>
        <v>212</v>
      </c>
      <c r="I23" s="78">
        <f t="shared" si="4"/>
        <v>0.003381719572499601</v>
      </c>
      <c r="J23" s="51">
        <f t="shared" si="3"/>
        <v>94</v>
      </c>
    </row>
    <row r="24" spans="1:10" ht="15">
      <c r="A24" s="94">
        <v>23</v>
      </c>
      <c r="B24" s="95" t="s">
        <v>115</v>
      </c>
      <c r="C24" s="51">
        <v>6688</v>
      </c>
      <c r="D24" s="52">
        <v>7101</v>
      </c>
      <c r="E24" s="51">
        <v>7175</v>
      </c>
      <c r="F24" s="76">
        <f t="shared" si="0"/>
        <v>0.004131084641462156</v>
      </c>
      <c r="G24" s="76">
        <f t="shared" si="1"/>
        <v>0.07281698564593302</v>
      </c>
      <c r="H24" s="52">
        <f t="shared" si="2"/>
        <v>487</v>
      </c>
      <c r="I24" s="78">
        <f t="shared" si="4"/>
        <v>0.007768384112298612</v>
      </c>
      <c r="J24" s="51">
        <f t="shared" si="3"/>
        <v>74</v>
      </c>
    </row>
    <row r="25" spans="1:10" ht="15">
      <c r="A25" s="94">
        <v>24</v>
      </c>
      <c r="B25" s="95" t="s">
        <v>116</v>
      </c>
      <c r="C25" s="51">
        <v>3221</v>
      </c>
      <c r="D25" s="52">
        <v>3400</v>
      </c>
      <c r="E25" s="51">
        <v>3419</v>
      </c>
      <c r="F25" s="76">
        <f t="shared" si="0"/>
        <v>0.001968526604760852</v>
      </c>
      <c r="G25" s="76">
        <f t="shared" si="1"/>
        <v>0.061471592673082893</v>
      </c>
      <c r="H25" s="52">
        <f t="shared" si="2"/>
        <v>198</v>
      </c>
      <c r="I25" s="78">
        <f t="shared" si="4"/>
        <v>0.003158398468655288</v>
      </c>
      <c r="J25" s="51">
        <f t="shared" si="3"/>
        <v>19</v>
      </c>
    </row>
    <row r="26" spans="1:10" ht="15">
      <c r="A26" s="94">
        <v>25</v>
      </c>
      <c r="B26" s="95" t="s">
        <v>117</v>
      </c>
      <c r="C26" s="51">
        <v>8926</v>
      </c>
      <c r="D26" s="52">
        <v>9498</v>
      </c>
      <c r="E26" s="51">
        <v>9538</v>
      </c>
      <c r="F26" s="76">
        <f t="shared" si="0"/>
        <v>0.0054916077087478815</v>
      </c>
      <c r="G26" s="76">
        <f t="shared" si="1"/>
        <v>0.06856374635895138</v>
      </c>
      <c r="H26" s="52">
        <f t="shared" si="2"/>
        <v>612</v>
      </c>
      <c r="I26" s="78">
        <f t="shared" si="4"/>
        <v>0.00976232253947998</v>
      </c>
      <c r="J26" s="51">
        <f t="shared" si="3"/>
        <v>40</v>
      </c>
    </row>
    <row r="27" spans="1:10" ht="15">
      <c r="A27" s="94">
        <v>26</v>
      </c>
      <c r="B27" s="95" t="s">
        <v>118</v>
      </c>
      <c r="C27" s="51">
        <v>19021</v>
      </c>
      <c r="D27" s="52">
        <v>19547</v>
      </c>
      <c r="E27" s="51">
        <v>19587</v>
      </c>
      <c r="F27" s="76">
        <f t="shared" si="0"/>
        <v>0.011277429250497458</v>
      </c>
      <c r="G27" s="76">
        <f t="shared" si="1"/>
        <v>0.029756584827296147</v>
      </c>
      <c r="H27" s="52">
        <f t="shared" si="2"/>
        <v>566</v>
      </c>
      <c r="I27" s="78">
        <f t="shared" si="4"/>
        <v>0.009028553198277237</v>
      </c>
      <c r="J27" s="51">
        <f t="shared" si="3"/>
        <v>40</v>
      </c>
    </row>
    <row r="28" spans="1:10" ht="15">
      <c r="A28" s="94">
        <v>27</v>
      </c>
      <c r="B28" s="95" t="s">
        <v>119</v>
      </c>
      <c r="C28" s="51">
        <v>31270</v>
      </c>
      <c r="D28" s="52">
        <v>32009</v>
      </c>
      <c r="E28" s="51">
        <v>32108</v>
      </c>
      <c r="F28" s="76">
        <f t="shared" si="0"/>
        <v>0.018486531800427444</v>
      </c>
      <c r="G28" s="76">
        <f t="shared" si="1"/>
        <v>0.026798848736808444</v>
      </c>
      <c r="H28" s="52">
        <f t="shared" si="2"/>
        <v>838</v>
      </c>
      <c r="I28" s="78">
        <f t="shared" si="4"/>
        <v>0.013367363215823895</v>
      </c>
      <c r="J28" s="51">
        <f t="shared" si="3"/>
        <v>99</v>
      </c>
    </row>
    <row r="29" spans="1:10" ht="15">
      <c r="A29" s="94">
        <v>28</v>
      </c>
      <c r="B29" s="95" t="s">
        <v>120</v>
      </c>
      <c r="C29" s="51">
        <v>7457</v>
      </c>
      <c r="D29" s="52">
        <v>7699</v>
      </c>
      <c r="E29" s="51">
        <v>7792</v>
      </c>
      <c r="F29" s="76">
        <f t="shared" si="0"/>
        <v>0.00448632913258162</v>
      </c>
      <c r="G29" s="76">
        <f t="shared" si="1"/>
        <v>0.04492423226498592</v>
      </c>
      <c r="H29" s="52">
        <f t="shared" si="2"/>
        <v>335</v>
      </c>
      <c r="I29" s="78">
        <f t="shared" si="4"/>
        <v>0.005343754984846068</v>
      </c>
      <c r="J29" s="51">
        <f t="shared" si="3"/>
        <v>93</v>
      </c>
    </row>
    <row r="30" spans="1:10" ht="15">
      <c r="A30" s="94">
        <v>29</v>
      </c>
      <c r="B30" s="95" t="s">
        <v>121</v>
      </c>
      <c r="C30" s="51">
        <v>2043</v>
      </c>
      <c r="D30" s="52">
        <v>2209</v>
      </c>
      <c r="E30" s="51">
        <v>2163</v>
      </c>
      <c r="F30" s="76">
        <f t="shared" si="0"/>
        <v>0.0012453708821578598</v>
      </c>
      <c r="G30" s="76">
        <f t="shared" si="1"/>
        <v>0.05873715124816446</v>
      </c>
      <c r="H30" s="52">
        <f t="shared" si="2"/>
        <v>120</v>
      </c>
      <c r="I30" s="78">
        <f t="shared" si="4"/>
        <v>0.001914180890094114</v>
      </c>
      <c r="J30" s="51">
        <f t="shared" si="3"/>
        <v>-46</v>
      </c>
    </row>
    <row r="31" spans="1:10" ht="15">
      <c r="A31" s="94">
        <v>30</v>
      </c>
      <c r="B31" s="95" t="s">
        <v>122</v>
      </c>
      <c r="C31" s="51">
        <v>1246</v>
      </c>
      <c r="D31" s="52">
        <v>1404</v>
      </c>
      <c r="E31" s="51">
        <v>1532</v>
      </c>
      <c r="F31" s="76">
        <f t="shared" si="0"/>
        <v>0.0008820657380794458</v>
      </c>
      <c r="G31" s="76">
        <f t="shared" si="1"/>
        <v>0.22953451043338685</v>
      </c>
      <c r="H31" s="52">
        <f t="shared" si="2"/>
        <v>286</v>
      </c>
      <c r="I31" s="78">
        <f t="shared" si="4"/>
        <v>0.004562131121390972</v>
      </c>
      <c r="J31" s="51">
        <f t="shared" si="3"/>
        <v>128</v>
      </c>
    </row>
    <row r="32" spans="1:10" ht="15">
      <c r="A32" s="94">
        <v>31</v>
      </c>
      <c r="B32" s="95" t="s">
        <v>123</v>
      </c>
      <c r="C32" s="51">
        <v>20441</v>
      </c>
      <c r="D32" s="52">
        <v>21161</v>
      </c>
      <c r="E32" s="51">
        <v>21327</v>
      </c>
      <c r="F32" s="76">
        <f t="shared" si="0"/>
        <v>0.012279253261109882</v>
      </c>
      <c r="G32" s="76">
        <f t="shared" si="1"/>
        <v>0.04334425908712881</v>
      </c>
      <c r="H32" s="52">
        <f t="shared" si="2"/>
        <v>886</v>
      </c>
      <c r="I32" s="78">
        <f t="shared" si="4"/>
        <v>0.014133035571861541</v>
      </c>
      <c r="J32" s="51">
        <f t="shared" si="3"/>
        <v>166</v>
      </c>
    </row>
    <row r="33" spans="1:10" ht="15">
      <c r="A33" s="94">
        <v>32</v>
      </c>
      <c r="B33" s="95" t="s">
        <v>124</v>
      </c>
      <c r="C33" s="51">
        <v>8124</v>
      </c>
      <c r="D33" s="52">
        <v>8492</v>
      </c>
      <c r="E33" s="51">
        <v>8510</v>
      </c>
      <c r="F33" s="76">
        <f t="shared" si="0"/>
        <v>0.004899725477190655</v>
      </c>
      <c r="G33" s="76">
        <f t="shared" si="1"/>
        <v>0.04751354012801576</v>
      </c>
      <c r="H33" s="52">
        <f t="shared" si="2"/>
        <v>386</v>
      </c>
      <c r="I33" s="78">
        <f t="shared" si="4"/>
        <v>0.006157281863136067</v>
      </c>
      <c r="J33" s="51">
        <f t="shared" si="3"/>
        <v>18</v>
      </c>
    </row>
    <row r="34" spans="1:10" ht="15">
      <c r="A34" s="94">
        <v>33</v>
      </c>
      <c r="B34" s="95" t="s">
        <v>125</v>
      </c>
      <c r="C34" s="51">
        <v>32977</v>
      </c>
      <c r="D34" s="52">
        <v>34503</v>
      </c>
      <c r="E34" s="51">
        <v>34717</v>
      </c>
      <c r="F34" s="76">
        <f t="shared" si="0"/>
        <v>0.019988692055420445</v>
      </c>
      <c r="G34" s="76">
        <f t="shared" si="1"/>
        <v>0.052764047669587893</v>
      </c>
      <c r="H34" s="52">
        <f t="shared" si="2"/>
        <v>1740</v>
      </c>
      <c r="I34" s="78">
        <f t="shared" si="4"/>
        <v>0.02775562290636465</v>
      </c>
      <c r="J34" s="51">
        <f t="shared" si="3"/>
        <v>214</v>
      </c>
    </row>
    <row r="35" spans="1:10" ht="15">
      <c r="A35" s="94">
        <v>34</v>
      </c>
      <c r="B35" s="95" t="s">
        <v>126</v>
      </c>
      <c r="C35" s="51">
        <v>491552</v>
      </c>
      <c r="D35" s="52">
        <v>502225</v>
      </c>
      <c r="E35" s="51">
        <v>503303</v>
      </c>
      <c r="F35" s="76">
        <f t="shared" si="0"/>
        <v>0.28978220115704917</v>
      </c>
      <c r="G35" s="76">
        <f t="shared" si="1"/>
        <v>0.02390591432849424</v>
      </c>
      <c r="H35" s="52">
        <f t="shared" si="2"/>
        <v>11751</v>
      </c>
      <c r="I35" s="78">
        <f t="shared" si="4"/>
        <v>0.1874461636624661</v>
      </c>
      <c r="J35" s="51">
        <f t="shared" si="3"/>
        <v>1078</v>
      </c>
    </row>
    <row r="36" spans="1:10" ht="15">
      <c r="A36" s="94">
        <v>35</v>
      </c>
      <c r="B36" s="95" t="s">
        <v>127</v>
      </c>
      <c r="C36" s="51">
        <v>116270</v>
      </c>
      <c r="D36" s="52">
        <v>119757</v>
      </c>
      <c r="E36" s="51">
        <v>120360</v>
      </c>
      <c r="F36" s="76">
        <f t="shared" si="0"/>
        <v>0.06929858500994915</v>
      </c>
      <c r="G36" s="76">
        <f t="shared" si="1"/>
        <v>0.03517674378601531</v>
      </c>
      <c r="H36" s="52">
        <f t="shared" si="2"/>
        <v>4090</v>
      </c>
      <c r="I36" s="78">
        <f t="shared" si="4"/>
        <v>0.06524166533737438</v>
      </c>
      <c r="J36" s="51">
        <f t="shared" si="3"/>
        <v>603</v>
      </c>
    </row>
    <row r="37" spans="1:10" ht="15">
      <c r="A37" s="94">
        <v>36</v>
      </c>
      <c r="B37" s="95" t="s">
        <v>128</v>
      </c>
      <c r="C37" s="51">
        <v>2725</v>
      </c>
      <c r="D37" s="52">
        <v>2853</v>
      </c>
      <c r="E37" s="51">
        <v>2869</v>
      </c>
      <c r="F37" s="76">
        <f t="shared" si="0"/>
        <v>0.0016518580956592231</v>
      </c>
      <c r="G37" s="76">
        <f t="shared" si="1"/>
        <v>0.05284403669724771</v>
      </c>
      <c r="H37" s="52">
        <f t="shared" si="2"/>
        <v>144</v>
      </c>
      <c r="I37" s="78">
        <f t="shared" si="4"/>
        <v>0.002297017068112937</v>
      </c>
      <c r="J37" s="51">
        <f t="shared" si="3"/>
        <v>16</v>
      </c>
    </row>
    <row r="38" spans="1:10" ht="15">
      <c r="A38" s="94">
        <v>37</v>
      </c>
      <c r="B38" s="95" t="s">
        <v>129</v>
      </c>
      <c r="C38" s="51">
        <v>6572</v>
      </c>
      <c r="D38" s="52">
        <v>6872</v>
      </c>
      <c r="E38" s="51">
        <v>6934</v>
      </c>
      <c r="F38" s="76">
        <f t="shared" si="0"/>
        <v>0.003992326258383079</v>
      </c>
      <c r="G38" s="76">
        <f t="shared" si="1"/>
        <v>0.05508216676810712</v>
      </c>
      <c r="H38" s="52">
        <f t="shared" si="2"/>
        <v>362</v>
      </c>
      <c r="I38" s="78">
        <f t="shared" si="4"/>
        <v>0.005774445685117244</v>
      </c>
      <c r="J38" s="51">
        <f t="shared" si="3"/>
        <v>62</v>
      </c>
    </row>
    <row r="39" spans="1:10" ht="15">
      <c r="A39" s="94">
        <v>38</v>
      </c>
      <c r="B39" s="95" t="s">
        <v>130</v>
      </c>
      <c r="C39" s="51">
        <v>28197</v>
      </c>
      <c r="D39" s="52">
        <v>29229</v>
      </c>
      <c r="E39" s="51">
        <v>29196</v>
      </c>
      <c r="F39" s="76">
        <f t="shared" si="0"/>
        <v>0.016809915984965732</v>
      </c>
      <c r="G39" s="76">
        <f t="shared" si="1"/>
        <v>0.035429300989466964</v>
      </c>
      <c r="H39" s="52">
        <f t="shared" si="2"/>
        <v>999</v>
      </c>
      <c r="I39" s="78">
        <f t="shared" si="4"/>
        <v>0.015935555910033497</v>
      </c>
      <c r="J39" s="51">
        <f t="shared" si="3"/>
        <v>-33</v>
      </c>
    </row>
    <row r="40" spans="1:10" ht="15">
      <c r="A40" s="94">
        <v>39</v>
      </c>
      <c r="B40" s="95" t="s">
        <v>131</v>
      </c>
      <c r="C40" s="51">
        <v>7514</v>
      </c>
      <c r="D40" s="52">
        <v>7829</v>
      </c>
      <c r="E40" s="51">
        <v>7896</v>
      </c>
      <c r="F40" s="76">
        <f t="shared" si="0"/>
        <v>0.00454620826884811</v>
      </c>
      <c r="G40" s="76">
        <f t="shared" si="1"/>
        <v>0.0508384349214799</v>
      </c>
      <c r="H40" s="52">
        <f t="shared" si="2"/>
        <v>382</v>
      </c>
      <c r="I40" s="78">
        <f t="shared" si="4"/>
        <v>0.006093475833466262</v>
      </c>
      <c r="J40" s="51">
        <f t="shared" si="3"/>
        <v>67</v>
      </c>
    </row>
    <row r="41" spans="1:10" ht="15">
      <c r="A41" s="94">
        <v>40</v>
      </c>
      <c r="B41" s="95" t="s">
        <v>132</v>
      </c>
      <c r="C41" s="51">
        <v>3484</v>
      </c>
      <c r="D41" s="52">
        <v>3644</v>
      </c>
      <c r="E41" s="51">
        <v>3699</v>
      </c>
      <c r="F41" s="76">
        <f t="shared" si="0"/>
        <v>0.002129739663939863</v>
      </c>
      <c r="G41" s="76">
        <f t="shared" si="1"/>
        <v>0.061710677382319175</v>
      </c>
      <c r="H41" s="52">
        <f t="shared" si="2"/>
        <v>215</v>
      </c>
      <c r="I41" s="78">
        <f t="shared" si="4"/>
        <v>0.003429574094751954</v>
      </c>
      <c r="J41" s="51">
        <f t="shared" si="3"/>
        <v>55</v>
      </c>
    </row>
    <row r="42" spans="1:10" ht="15">
      <c r="A42" s="94">
        <v>41</v>
      </c>
      <c r="B42" s="95" t="s">
        <v>133</v>
      </c>
      <c r="C42" s="51">
        <v>40183</v>
      </c>
      <c r="D42" s="52">
        <v>41990</v>
      </c>
      <c r="E42" s="51">
        <v>42156</v>
      </c>
      <c r="F42" s="76">
        <f t="shared" si="0"/>
        <v>0.02427177758125138</v>
      </c>
      <c r="G42" s="76">
        <f t="shared" si="1"/>
        <v>0.04910036582634447</v>
      </c>
      <c r="H42" s="52">
        <f t="shared" si="2"/>
        <v>1973</v>
      </c>
      <c r="I42" s="78">
        <f t="shared" si="4"/>
        <v>0.03147232413463072</v>
      </c>
      <c r="J42" s="51">
        <f t="shared" si="3"/>
        <v>166</v>
      </c>
    </row>
    <row r="43" spans="1:10" ht="15">
      <c r="A43" s="94">
        <v>42</v>
      </c>
      <c r="B43" s="95" t="s">
        <v>134</v>
      </c>
      <c r="C43" s="51">
        <v>40443</v>
      </c>
      <c r="D43" s="52">
        <v>42567</v>
      </c>
      <c r="E43" s="51">
        <v>42753</v>
      </c>
      <c r="F43" s="76">
        <f t="shared" si="0"/>
        <v>0.02461550685385806</v>
      </c>
      <c r="G43" s="76">
        <f t="shared" si="1"/>
        <v>0.05711742452340331</v>
      </c>
      <c r="H43" s="52">
        <f t="shared" si="2"/>
        <v>2310</v>
      </c>
      <c r="I43" s="78">
        <f t="shared" si="4"/>
        <v>0.036847982134311695</v>
      </c>
      <c r="J43" s="51">
        <f t="shared" si="3"/>
        <v>186</v>
      </c>
    </row>
    <row r="44" spans="1:10" ht="15">
      <c r="A44" s="94">
        <v>43</v>
      </c>
      <c r="B44" s="95" t="s">
        <v>135</v>
      </c>
      <c r="C44" s="51">
        <v>10001</v>
      </c>
      <c r="D44" s="52">
        <v>10233</v>
      </c>
      <c r="E44" s="51">
        <v>10249</v>
      </c>
      <c r="F44" s="76">
        <f t="shared" si="0"/>
        <v>0.005900973726877441</v>
      </c>
      <c r="G44" s="76">
        <f t="shared" si="1"/>
        <v>0.024797520247975203</v>
      </c>
      <c r="H44" s="52">
        <f t="shared" si="2"/>
        <v>248</v>
      </c>
      <c r="I44" s="78">
        <f t="shared" si="4"/>
        <v>0.003955973839527835</v>
      </c>
      <c r="J44" s="51">
        <f t="shared" si="3"/>
        <v>16</v>
      </c>
    </row>
    <row r="45" spans="1:10" ht="15">
      <c r="A45" s="94">
        <v>44</v>
      </c>
      <c r="B45" s="95" t="s">
        <v>136</v>
      </c>
      <c r="C45" s="51">
        <v>10199</v>
      </c>
      <c r="D45" s="52">
        <v>10660</v>
      </c>
      <c r="E45" s="51">
        <v>10741</v>
      </c>
      <c r="F45" s="76">
        <f t="shared" si="0"/>
        <v>0.006184248102291989</v>
      </c>
      <c r="G45" s="76">
        <f t="shared" si="1"/>
        <v>0.05314246494754388</v>
      </c>
      <c r="H45" s="52">
        <f t="shared" si="2"/>
        <v>542</v>
      </c>
      <c r="I45" s="78">
        <f t="shared" si="4"/>
        <v>0.008645717020258414</v>
      </c>
      <c r="J45" s="51">
        <f t="shared" si="3"/>
        <v>81</v>
      </c>
    </row>
    <row r="46" spans="1:10" ht="15">
      <c r="A46" s="94">
        <v>45</v>
      </c>
      <c r="B46" s="95" t="s">
        <v>137</v>
      </c>
      <c r="C46" s="51">
        <v>25025</v>
      </c>
      <c r="D46" s="52">
        <v>26160</v>
      </c>
      <c r="E46" s="51">
        <v>26350</v>
      </c>
      <c r="F46" s="76">
        <f t="shared" si="0"/>
        <v>0.015171300390596212</v>
      </c>
      <c r="G46" s="76">
        <f t="shared" si="1"/>
        <v>0.052947052947052944</v>
      </c>
      <c r="H46" s="52">
        <f t="shared" si="2"/>
        <v>1325</v>
      </c>
      <c r="I46" s="78">
        <f t="shared" si="4"/>
        <v>0.021135747328122508</v>
      </c>
      <c r="J46" s="51">
        <f t="shared" si="3"/>
        <v>190</v>
      </c>
    </row>
    <row r="47" spans="1:10" ht="15">
      <c r="A47" s="94">
        <v>46</v>
      </c>
      <c r="B47" s="95" t="s">
        <v>138</v>
      </c>
      <c r="C47" s="51">
        <v>13067</v>
      </c>
      <c r="D47" s="52">
        <v>13878</v>
      </c>
      <c r="E47" s="51">
        <v>13964</v>
      </c>
      <c r="F47" s="76">
        <f t="shared" si="0"/>
        <v>0.008039925565627533</v>
      </c>
      <c r="G47" s="76">
        <f t="shared" si="1"/>
        <v>0.06864620800489783</v>
      </c>
      <c r="H47" s="52">
        <f t="shared" si="2"/>
        <v>897</v>
      </c>
      <c r="I47" s="78">
        <f t="shared" si="4"/>
        <v>0.0143085021534535</v>
      </c>
      <c r="J47" s="51">
        <f t="shared" si="3"/>
        <v>86</v>
      </c>
    </row>
    <row r="48" spans="1:10" ht="15">
      <c r="A48" s="94">
        <v>47</v>
      </c>
      <c r="B48" s="95" t="s">
        <v>139</v>
      </c>
      <c r="C48" s="51">
        <v>4829</v>
      </c>
      <c r="D48" s="52">
        <v>5016</v>
      </c>
      <c r="E48" s="51">
        <v>5011</v>
      </c>
      <c r="F48" s="76">
        <f t="shared" si="0"/>
        <v>0.0028851379983786574</v>
      </c>
      <c r="G48" s="76">
        <f t="shared" si="1"/>
        <v>0.03768896251811969</v>
      </c>
      <c r="H48" s="52">
        <f t="shared" si="2"/>
        <v>182</v>
      </c>
      <c r="I48" s="78">
        <f t="shared" si="4"/>
        <v>0.0029031743499760725</v>
      </c>
      <c r="J48" s="51">
        <f t="shared" si="3"/>
        <v>-5</v>
      </c>
    </row>
    <row r="49" spans="1:10" ht="15">
      <c r="A49" s="94">
        <v>48</v>
      </c>
      <c r="B49" s="95" t="s">
        <v>140</v>
      </c>
      <c r="C49" s="51">
        <v>31813</v>
      </c>
      <c r="D49" s="52">
        <v>34295</v>
      </c>
      <c r="E49" s="51">
        <v>33180</v>
      </c>
      <c r="F49" s="76">
        <f t="shared" si="0"/>
        <v>0.0191037475127128</v>
      </c>
      <c r="G49" s="76">
        <f t="shared" si="1"/>
        <v>0.042969855090686196</v>
      </c>
      <c r="H49" s="52">
        <f t="shared" si="2"/>
        <v>1367</v>
      </c>
      <c r="I49" s="78">
        <f t="shared" si="4"/>
        <v>0.02180571063965545</v>
      </c>
      <c r="J49" s="51">
        <f t="shared" si="3"/>
        <v>-1115</v>
      </c>
    </row>
    <row r="50" spans="1:10" ht="15">
      <c r="A50" s="94">
        <v>49</v>
      </c>
      <c r="B50" s="95" t="s">
        <v>141</v>
      </c>
      <c r="C50" s="51">
        <v>1938</v>
      </c>
      <c r="D50" s="52">
        <v>2084</v>
      </c>
      <c r="E50" s="51">
        <v>2067</v>
      </c>
      <c r="F50" s="76">
        <f t="shared" si="0"/>
        <v>0.0011900978332964845</v>
      </c>
      <c r="G50" s="76">
        <f t="shared" si="1"/>
        <v>0.06656346749226007</v>
      </c>
      <c r="H50" s="52">
        <f t="shared" si="2"/>
        <v>129</v>
      </c>
      <c r="I50" s="78">
        <f t="shared" si="4"/>
        <v>0.0020577444568511726</v>
      </c>
      <c r="J50" s="51">
        <f t="shared" si="3"/>
        <v>-17</v>
      </c>
    </row>
    <row r="51" spans="1:10" ht="15">
      <c r="A51" s="94">
        <v>50</v>
      </c>
      <c r="B51" s="95" t="s">
        <v>142</v>
      </c>
      <c r="C51" s="51">
        <v>5666</v>
      </c>
      <c r="D51" s="52">
        <v>5986</v>
      </c>
      <c r="E51" s="51">
        <v>5934</v>
      </c>
      <c r="F51" s="76">
        <f t="shared" si="0"/>
        <v>0.0034165653327437543</v>
      </c>
      <c r="G51" s="76">
        <f t="shared" si="1"/>
        <v>0.047299682315566534</v>
      </c>
      <c r="H51" s="52">
        <f t="shared" si="2"/>
        <v>268</v>
      </c>
      <c r="I51" s="78">
        <f t="shared" si="4"/>
        <v>0.004275003987876854</v>
      </c>
      <c r="J51" s="51">
        <f t="shared" si="3"/>
        <v>-52</v>
      </c>
    </row>
    <row r="52" spans="1:10" ht="15">
      <c r="A52" s="94">
        <v>51</v>
      </c>
      <c r="B52" s="95" t="s">
        <v>143</v>
      </c>
      <c r="C52" s="51">
        <v>5305</v>
      </c>
      <c r="D52" s="52">
        <v>5557</v>
      </c>
      <c r="E52" s="51">
        <v>5559</v>
      </c>
      <c r="F52" s="76">
        <f t="shared" si="0"/>
        <v>0.0032006549856290075</v>
      </c>
      <c r="G52" s="76">
        <f t="shared" si="1"/>
        <v>0.04787935909519321</v>
      </c>
      <c r="H52" s="52">
        <f t="shared" si="2"/>
        <v>254</v>
      </c>
      <c r="I52" s="78">
        <f t="shared" si="4"/>
        <v>0.004051682884032541</v>
      </c>
      <c r="J52" s="51">
        <f t="shared" si="3"/>
        <v>2</v>
      </c>
    </row>
    <row r="53" spans="1:10" ht="15">
      <c r="A53" s="94">
        <v>52</v>
      </c>
      <c r="B53" s="95" t="s">
        <v>144</v>
      </c>
      <c r="C53" s="51">
        <v>11021</v>
      </c>
      <c r="D53" s="52">
        <v>11263</v>
      </c>
      <c r="E53" s="51">
        <v>11376</v>
      </c>
      <c r="F53" s="76">
        <f t="shared" si="0"/>
        <v>0.00654985629007296</v>
      </c>
      <c r="G53" s="76">
        <f t="shared" si="1"/>
        <v>0.0322112331004446</v>
      </c>
      <c r="H53" s="52">
        <f t="shared" si="2"/>
        <v>355</v>
      </c>
      <c r="I53" s="78">
        <f t="shared" si="4"/>
        <v>0.005662785133195087</v>
      </c>
      <c r="J53" s="51">
        <f t="shared" si="3"/>
        <v>113</v>
      </c>
    </row>
    <row r="54" spans="1:10" ht="15">
      <c r="A54" s="94">
        <v>53</v>
      </c>
      <c r="B54" s="95" t="s">
        <v>145</v>
      </c>
      <c r="C54" s="51">
        <v>6030</v>
      </c>
      <c r="D54" s="52">
        <v>6178</v>
      </c>
      <c r="E54" s="51">
        <v>6227</v>
      </c>
      <c r="F54" s="76">
        <f t="shared" si="0"/>
        <v>0.0035852632839560765</v>
      </c>
      <c r="G54" s="76">
        <f t="shared" si="1"/>
        <v>0.032669983416252074</v>
      </c>
      <c r="H54" s="52">
        <f t="shared" si="2"/>
        <v>197</v>
      </c>
      <c r="I54" s="78">
        <f t="shared" si="4"/>
        <v>0.003142446961237837</v>
      </c>
      <c r="J54" s="51">
        <f t="shared" si="3"/>
        <v>49</v>
      </c>
    </row>
    <row r="55" spans="1:10" ht="15">
      <c r="A55" s="94">
        <v>54</v>
      </c>
      <c r="B55" s="95" t="s">
        <v>146</v>
      </c>
      <c r="C55" s="51">
        <v>19995</v>
      </c>
      <c r="D55" s="52">
        <v>21280</v>
      </c>
      <c r="E55" s="51">
        <v>21386</v>
      </c>
      <c r="F55" s="76">
        <f t="shared" si="0"/>
        <v>0.012313223155722603</v>
      </c>
      <c r="G55" s="76">
        <f t="shared" si="1"/>
        <v>0.06956739184796198</v>
      </c>
      <c r="H55" s="52">
        <f t="shared" si="2"/>
        <v>1391</v>
      </c>
      <c r="I55" s="78">
        <f t="shared" si="4"/>
        <v>0.02218854681767427</v>
      </c>
      <c r="J55" s="51">
        <f t="shared" si="3"/>
        <v>106</v>
      </c>
    </row>
    <row r="56" spans="1:10" ht="15">
      <c r="A56" s="94">
        <v>55</v>
      </c>
      <c r="B56" s="95" t="s">
        <v>147</v>
      </c>
      <c r="C56" s="51">
        <v>22593</v>
      </c>
      <c r="D56" s="52">
        <v>23463</v>
      </c>
      <c r="E56" s="51">
        <v>23560</v>
      </c>
      <c r="F56" s="76">
        <f t="shared" si="0"/>
        <v>0.013564927408062496</v>
      </c>
      <c r="G56" s="76">
        <f t="shared" si="1"/>
        <v>0.04280086752533971</v>
      </c>
      <c r="H56" s="52">
        <f t="shared" si="2"/>
        <v>967</v>
      </c>
      <c r="I56" s="78">
        <f t="shared" si="4"/>
        <v>0.015425107672675067</v>
      </c>
      <c r="J56" s="51">
        <f t="shared" si="3"/>
        <v>97</v>
      </c>
    </row>
    <row r="57" spans="1:10" ht="15">
      <c r="A57" s="94">
        <v>56</v>
      </c>
      <c r="B57" s="95" t="s">
        <v>148</v>
      </c>
      <c r="C57" s="51">
        <v>1938</v>
      </c>
      <c r="D57" s="52">
        <v>1996</v>
      </c>
      <c r="E57" s="51">
        <v>2012</v>
      </c>
      <c r="F57" s="76">
        <f t="shared" si="0"/>
        <v>0.0011584309823863218</v>
      </c>
      <c r="G57" s="76">
        <f t="shared" si="1"/>
        <v>0.038183694530443756</v>
      </c>
      <c r="H57" s="52">
        <f t="shared" si="2"/>
        <v>74</v>
      </c>
      <c r="I57" s="78">
        <f t="shared" si="4"/>
        <v>0.0011804115488913702</v>
      </c>
      <c r="J57" s="51">
        <f t="shared" si="3"/>
        <v>16</v>
      </c>
    </row>
    <row r="58" spans="1:10" ht="15">
      <c r="A58" s="94">
        <v>57</v>
      </c>
      <c r="B58" s="95" t="s">
        <v>149</v>
      </c>
      <c r="C58" s="51">
        <v>3731</v>
      </c>
      <c r="D58" s="52">
        <v>3835</v>
      </c>
      <c r="E58" s="51">
        <v>3873</v>
      </c>
      <c r="F58" s="76">
        <f t="shared" si="0"/>
        <v>0.0022299220650011053</v>
      </c>
      <c r="G58" s="76">
        <f t="shared" si="1"/>
        <v>0.03805950147413562</v>
      </c>
      <c r="H58" s="52">
        <f t="shared" si="2"/>
        <v>142</v>
      </c>
      <c r="I58" s="78">
        <f t="shared" si="4"/>
        <v>0.0022651140532780347</v>
      </c>
      <c r="J58" s="51">
        <f t="shared" si="3"/>
        <v>38</v>
      </c>
    </row>
    <row r="59" spans="1:10" ht="15">
      <c r="A59" s="94">
        <v>58</v>
      </c>
      <c r="B59" s="95" t="s">
        <v>150</v>
      </c>
      <c r="C59" s="51">
        <v>8614</v>
      </c>
      <c r="D59" s="52">
        <v>9193</v>
      </c>
      <c r="E59" s="51">
        <v>9197</v>
      </c>
      <c r="F59" s="76">
        <f t="shared" si="0"/>
        <v>0.005295273233104871</v>
      </c>
      <c r="G59" s="76">
        <f t="shared" si="1"/>
        <v>0.06768052008358486</v>
      </c>
      <c r="H59" s="52">
        <f t="shared" si="2"/>
        <v>583</v>
      </c>
      <c r="I59" s="78">
        <f t="shared" si="4"/>
        <v>0.009299728824373903</v>
      </c>
      <c r="J59" s="51">
        <f t="shared" si="3"/>
        <v>4</v>
      </c>
    </row>
    <row r="60" spans="1:10" ht="15">
      <c r="A60" s="94">
        <v>59</v>
      </c>
      <c r="B60" s="95" t="s">
        <v>151</v>
      </c>
      <c r="C60" s="51">
        <v>21095</v>
      </c>
      <c r="D60" s="52">
        <v>21929</v>
      </c>
      <c r="E60" s="51">
        <v>22085</v>
      </c>
      <c r="F60" s="76">
        <f t="shared" si="0"/>
        <v>0.01271568004274449</v>
      </c>
      <c r="G60" s="76">
        <f t="shared" si="1"/>
        <v>0.04693055226356957</v>
      </c>
      <c r="H60" s="52">
        <f t="shared" si="2"/>
        <v>990</v>
      </c>
      <c r="I60" s="78">
        <f t="shared" si="4"/>
        <v>0.01579199234327644</v>
      </c>
      <c r="J60" s="51">
        <f t="shared" si="3"/>
        <v>156</v>
      </c>
    </row>
    <row r="61" spans="1:10" ht="15">
      <c r="A61" s="94">
        <v>60</v>
      </c>
      <c r="B61" s="95" t="s">
        <v>152</v>
      </c>
      <c r="C61" s="51">
        <v>7594</v>
      </c>
      <c r="D61" s="52">
        <v>7848</v>
      </c>
      <c r="E61" s="51">
        <v>7825</v>
      </c>
      <c r="F61" s="76">
        <f t="shared" si="0"/>
        <v>0.004505329243127717</v>
      </c>
      <c r="G61" s="76">
        <f t="shared" si="1"/>
        <v>0.030418751646036343</v>
      </c>
      <c r="H61" s="52">
        <f t="shared" si="2"/>
        <v>231</v>
      </c>
      <c r="I61" s="78">
        <f t="shared" si="4"/>
        <v>0.0036847982134311694</v>
      </c>
      <c r="J61" s="51">
        <f t="shared" si="3"/>
        <v>-23</v>
      </c>
    </row>
    <row r="62" spans="1:10" ht="15">
      <c r="A62" s="94">
        <v>61</v>
      </c>
      <c r="B62" s="95" t="s">
        <v>153</v>
      </c>
      <c r="C62" s="51">
        <v>16026</v>
      </c>
      <c r="D62" s="52">
        <v>16257</v>
      </c>
      <c r="E62" s="51">
        <v>16345</v>
      </c>
      <c r="F62" s="76">
        <f t="shared" si="0"/>
        <v>0.009410812329574766</v>
      </c>
      <c r="G62" s="76">
        <f t="shared" si="1"/>
        <v>0.01990515412454761</v>
      </c>
      <c r="H62" s="52">
        <f t="shared" si="2"/>
        <v>319</v>
      </c>
      <c r="I62" s="78">
        <f t="shared" si="4"/>
        <v>0.005088530866166853</v>
      </c>
      <c r="J62" s="51">
        <f t="shared" si="3"/>
        <v>88</v>
      </c>
    </row>
    <row r="63" spans="1:10" ht="15">
      <c r="A63" s="94">
        <v>62</v>
      </c>
      <c r="B63" s="95" t="s">
        <v>154</v>
      </c>
      <c r="C63" s="51">
        <v>1108</v>
      </c>
      <c r="D63" s="52">
        <v>1229</v>
      </c>
      <c r="E63" s="51">
        <v>1215</v>
      </c>
      <c r="F63" s="76">
        <f t="shared" si="0"/>
        <v>0.0006995495246517798</v>
      </c>
      <c r="G63" s="76">
        <f t="shared" si="1"/>
        <v>0.09657039711191336</v>
      </c>
      <c r="H63" s="52">
        <f t="shared" si="2"/>
        <v>107</v>
      </c>
      <c r="I63" s="78">
        <f t="shared" si="4"/>
        <v>0.0017068112936672515</v>
      </c>
      <c r="J63" s="51">
        <f t="shared" si="3"/>
        <v>-14</v>
      </c>
    </row>
    <row r="64" spans="1:10" ht="15">
      <c r="A64" s="94">
        <v>63</v>
      </c>
      <c r="B64" s="95" t="s">
        <v>155</v>
      </c>
      <c r="C64" s="51">
        <v>10704</v>
      </c>
      <c r="D64" s="52">
        <v>11539</v>
      </c>
      <c r="E64" s="51">
        <v>11693</v>
      </c>
      <c r="F64" s="76">
        <f t="shared" si="0"/>
        <v>0.006732372503500626</v>
      </c>
      <c r="G64" s="76">
        <f t="shared" si="1"/>
        <v>0.09239536621823617</v>
      </c>
      <c r="H64" s="52">
        <f t="shared" si="2"/>
        <v>989</v>
      </c>
      <c r="I64" s="78">
        <f t="shared" si="4"/>
        <v>0.015776040835858988</v>
      </c>
      <c r="J64" s="51">
        <f t="shared" si="3"/>
        <v>154</v>
      </c>
    </row>
    <row r="65" spans="1:10" ht="15">
      <c r="A65" s="94">
        <v>64</v>
      </c>
      <c r="B65" s="95" t="s">
        <v>156</v>
      </c>
      <c r="C65" s="51">
        <v>8026</v>
      </c>
      <c r="D65" s="52">
        <v>8231</v>
      </c>
      <c r="E65" s="51">
        <v>8264</v>
      </c>
      <c r="F65" s="76">
        <f t="shared" si="0"/>
        <v>0.0047580882894833814</v>
      </c>
      <c r="G65" s="76">
        <f t="shared" si="1"/>
        <v>0.02965362571642163</v>
      </c>
      <c r="H65" s="52">
        <f t="shared" si="2"/>
        <v>238</v>
      </c>
      <c r="I65" s="78">
        <f t="shared" si="4"/>
        <v>0.003796458765353326</v>
      </c>
      <c r="J65" s="51">
        <f t="shared" si="3"/>
        <v>33</v>
      </c>
    </row>
    <row r="66" spans="1:10" ht="15">
      <c r="A66" s="94">
        <v>65</v>
      </c>
      <c r="B66" s="95" t="s">
        <v>157</v>
      </c>
      <c r="C66" s="51">
        <v>6473</v>
      </c>
      <c r="D66" s="52">
        <v>6916</v>
      </c>
      <c r="E66" s="51">
        <v>6970</v>
      </c>
      <c r="F66" s="76">
        <f aca="true" t="shared" si="5" ref="F66:F83">E66/$E$83</f>
        <v>0.004013053651706094</v>
      </c>
      <c r="G66" s="76">
        <f aca="true" t="shared" si="6" ref="G66:G83">(E66-C66)/C66</f>
        <v>0.07678047273289047</v>
      </c>
      <c r="H66" s="52">
        <f aca="true" t="shared" si="7" ref="H66:H83">E66-C66</f>
        <v>497</v>
      </c>
      <c r="I66" s="78">
        <f t="shared" si="4"/>
        <v>0.007927899186473122</v>
      </c>
      <c r="J66" s="51">
        <f aca="true" t="shared" si="8" ref="J66:J83">E66-D66</f>
        <v>54</v>
      </c>
    </row>
    <row r="67" spans="1:10" ht="15">
      <c r="A67" s="94">
        <v>66</v>
      </c>
      <c r="B67" s="95" t="s">
        <v>158</v>
      </c>
      <c r="C67" s="51">
        <v>5284</v>
      </c>
      <c r="D67" s="52">
        <v>5553</v>
      </c>
      <c r="E67" s="51">
        <v>5590</v>
      </c>
      <c r="F67" s="76">
        <f t="shared" si="5"/>
        <v>0.0032185035743238265</v>
      </c>
      <c r="G67" s="76">
        <f t="shared" si="6"/>
        <v>0.057910673732021196</v>
      </c>
      <c r="H67" s="52">
        <f t="shared" si="7"/>
        <v>306</v>
      </c>
      <c r="I67" s="78">
        <f aca="true" t="shared" si="9" ref="I67:I83">H67/$H$83</f>
        <v>0.00488116126973999</v>
      </c>
      <c r="J67" s="51">
        <f t="shared" si="8"/>
        <v>37</v>
      </c>
    </row>
    <row r="68" spans="1:10" ht="15">
      <c r="A68" s="94">
        <v>67</v>
      </c>
      <c r="B68" s="95" t="s">
        <v>159</v>
      </c>
      <c r="C68" s="51">
        <v>10552</v>
      </c>
      <c r="D68" s="52">
        <v>10742</v>
      </c>
      <c r="E68" s="51">
        <v>10818</v>
      </c>
      <c r="F68" s="76">
        <f t="shared" si="5"/>
        <v>0.006228581693566217</v>
      </c>
      <c r="G68" s="76">
        <f t="shared" si="6"/>
        <v>0.02520849128127369</v>
      </c>
      <c r="H68" s="52">
        <f t="shared" si="7"/>
        <v>266</v>
      </c>
      <c r="I68" s="78">
        <f t="shared" si="9"/>
        <v>0.004243100973041952</v>
      </c>
      <c r="J68" s="51">
        <f t="shared" si="8"/>
        <v>76</v>
      </c>
    </row>
    <row r="69" spans="1:10" ht="15">
      <c r="A69" s="94">
        <v>68</v>
      </c>
      <c r="B69" s="95" t="s">
        <v>160</v>
      </c>
      <c r="C69" s="51">
        <v>5812</v>
      </c>
      <c r="D69" s="52">
        <v>6321</v>
      </c>
      <c r="E69" s="51">
        <v>6355</v>
      </c>
      <c r="F69" s="76">
        <f t="shared" si="5"/>
        <v>0.0036589606824379097</v>
      </c>
      <c r="G69" s="76">
        <f t="shared" si="6"/>
        <v>0.0934273916035788</v>
      </c>
      <c r="H69" s="52">
        <f t="shared" si="7"/>
        <v>543</v>
      </c>
      <c r="I69" s="78">
        <f t="shared" si="9"/>
        <v>0.008661668527675866</v>
      </c>
      <c r="J69" s="51">
        <f t="shared" si="8"/>
        <v>34</v>
      </c>
    </row>
    <row r="70" spans="1:10" ht="15">
      <c r="A70" s="94">
        <v>69</v>
      </c>
      <c r="B70" s="95" t="s">
        <v>161</v>
      </c>
      <c r="C70" s="51">
        <v>1073</v>
      </c>
      <c r="D70" s="52">
        <v>1142</v>
      </c>
      <c r="E70" s="51">
        <v>1109</v>
      </c>
      <c r="F70" s="76">
        <f t="shared" si="5"/>
        <v>0.0006385188665340113</v>
      </c>
      <c r="G70" s="76">
        <f t="shared" si="6"/>
        <v>0.033550792171481825</v>
      </c>
      <c r="H70" s="52">
        <f t="shared" si="7"/>
        <v>36</v>
      </c>
      <c r="I70" s="78">
        <f t="shared" si="9"/>
        <v>0.0005742542670282342</v>
      </c>
      <c r="J70" s="51">
        <f t="shared" si="8"/>
        <v>-33</v>
      </c>
    </row>
    <row r="71" spans="1:10" ht="15">
      <c r="A71" s="94">
        <v>70</v>
      </c>
      <c r="B71" s="95" t="s">
        <v>162</v>
      </c>
      <c r="C71" s="51">
        <v>3922</v>
      </c>
      <c r="D71" s="52">
        <v>4131</v>
      </c>
      <c r="E71" s="51">
        <v>4121</v>
      </c>
      <c r="F71" s="76">
        <f t="shared" si="5"/>
        <v>0.002372710774559658</v>
      </c>
      <c r="G71" s="76">
        <f t="shared" si="6"/>
        <v>0.05073941866394697</v>
      </c>
      <c r="H71" s="52">
        <f t="shared" si="7"/>
        <v>199</v>
      </c>
      <c r="I71" s="78">
        <f t="shared" si="9"/>
        <v>0.003174349976072739</v>
      </c>
      <c r="J71" s="51">
        <f t="shared" si="8"/>
        <v>-10</v>
      </c>
    </row>
    <row r="72" spans="1:10" ht="15">
      <c r="A72" s="94">
        <v>71</v>
      </c>
      <c r="B72" s="95" t="s">
        <v>163</v>
      </c>
      <c r="C72" s="51">
        <v>4433</v>
      </c>
      <c r="D72" s="52">
        <v>4641</v>
      </c>
      <c r="E72" s="51">
        <v>4638</v>
      </c>
      <c r="F72" s="76">
        <f t="shared" si="5"/>
        <v>0.002670379173115189</v>
      </c>
      <c r="G72" s="76">
        <f t="shared" si="6"/>
        <v>0.046244078502143016</v>
      </c>
      <c r="H72" s="52">
        <f t="shared" si="7"/>
        <v>205</v>
      </c>
      <c r="I72" s="78">
        <f t="shared" si="9"/>
        <v>0.0032700590205774448</v>
      </c>
      <c r="J72" s="51">
        <f t="shared" si="8"/>
        <v>-3</v>
      </c>
    </row>
    <row r="73" spans="1:10" ht="15">
      <c r="A73" s="94">
        <v>72</v>
      </c>
      <c r="B73" s="95" t="s">
        <v>164</v>
      </c>
      <c r="C73" s="51">
        <v>3429</v>
      </c>
      <c r="D73" s="52">
        <v>3525</v>
      </c>
      <c r="E73" s="51">
        <v>3539</v>
      </c>
      <c r="F73" s="76">
        <f t="shared" si="5"/>
        <v>0.002037617915837571</v>
      </c>
      <c r="G73" s="76">
        <f t="shared" si="6"/>
        <v>0.0320793234179061</v>
      </c>
      <c r="H73" s="52">
        <f t="shared" si="7"/>
        <v>110</v>
      </c>
      <c r="I73" s="78">
        <f t="shared" si="9"/>
        <v>0.0017546658159196043</v>
      </c>
      <c r="J73" s="51">
        <f t="shared" si="8"/>
        <v>14</v>
      </c>
    </row>
    <row r="74" spans="1:10" ht="15">
      <c r="A74" s="94">
        <v>73</v>
      </c>
      <c r="B74" s="95" t="s">
        <v>165</v>
      </c>
      <c r="C74" s="51">
        <v>1944</v>
      </c>
      <c r="D74" s="52">
        <v>2054</v>
      </c>
      <c r="E74" s="51">
        <v>1855</v>
      </c>
      <c r="F74" s="76">
        <f t="shared" si="5"/>
        <v>0.0010680365170609477</v>
      </c>
      <c r="G74" s="76">
        <f t="shared" si="6"/>
        <v>-0.045781893004115226</v>
      </c>
      <c r="H74" s="52">
        <f t="shared" si="7"/>
        <v>-89</v>
      </c>
      <c r="I74" s="78">
        <f t="shared" si="9"/>
        <v>-0.0014196841601531345</v>
      </c>
      <c r="J74" s="51">
        <f t="shared" si="8"/>
        <v>-199</v>
      </c>
    </row>
    <row r="75" spans="1:10" ht="15">
      <c r="A75" s="94">
        <v>74</v>
      </c>
      <c r="B75" s="95" t="s">
        <v>166</v>
      </c>
      <c r="C75" s="51">
        <v>3880</v>
      </c>
      <c r="D75" s="52">
        <v>4078</v>
      </c>
      <c r="E75" s="51">
        <v>4059</v>
      </c>
      <c r="F75" s="76">
        <f t="shared" si="5"/>
        <v>0.00233701359717002</v>
      </c>
      <c r="G75" s="76">
        <f t="shared" si="6"/>
        <v>0.046134020618556704</v>
      </c>
      <c r="H75" s="52">
        <f t="shared" si="7"/>
        <v>179</v>
      </c>
      <c r="I75" s="78">
        <f t="shared" si="9"/>
        <v>0.0028553198277237197</v>
      </c>
      <c r="J75" s="51">
        <f t="shared" si="8"/>
        <v>-19</v>
      </c>
    </row>
    <row r="76" spans="1:10" ht="15">
      <c r="A76" s="94">
        <v>75</v>
      </c>
      <c r="B76" s="95" t="s">
        <v>167</v>
      </c>
      <c r="C76" s="51">
        <v>1141</v>
      </c>
      <c r="D76" s="52">
        <v>1196</v>
      </c>
      <c r="E76" s="51">
        <v>1207</v>
      </c>
      <c r="F76" s="76">
        <f t="shared" si="5"/>
        <v>0.0006949434372466651</v>
      </c>
      <c r="G76" s="76">
        <f t="shared" si="6"/>
        <v>0.057843996494303246</v>
      </c>
      <c r="H76" s="52">
        <f t="shared" si="7"/>
        <v>66</v>
      </c>
      <c r="I76" s="78">
        <f t="shared" si="9"/>
        <v>0.0010527994895517627</v>
      </c>
      <c r="J76" s="51">
        <f t="shared" si="8"/>
        <v>11</v>
      </c>
    </row>
    <row r="77" spans="1:10" ht="15">
      <c r="A77" s="94">
        <v>76</v>
      </c>
      <c r="B77" s="95" t="s">
        <v>168</v>
      </c>
      <c r="C77" s="51">
        <v>1701</v>
      </c>
      <c r="D77" s="52">
        <v>1692</v>
      </c>
      <c r="E77" s="51">
        <v>1710</v>
      </c>
      <c r="F77" s="76">
        <f t="shared" si="5"/>
        <v>0.0009845511828432457</v>
      </c>
      <c r="G77" s="76">
        <f t="shared" si="6"/>
        <v>0.005291005291005291</v>
      </c>
      <c r="H77" s="52">
        <f t="shared" si="7"/>
        <v>9</v>
      </c>
      <c r="I77" s="78">
        <f t="shared" si="9"/>
        <v>0.00014356356675705856</v>
      </c>
      <c r="J77" s="51">
        <f t="shared" si="8"/>
        <v>18</v>
      </c>
    </row>
    <row r="78" spans="1:10" ht="15">
      <c r="A78" s="94">
        <v>77</v>
      </c>
      <c r="B78" s="95" t="s">
        <v>169</v>
      </c>
      <c r="C78" s="51">
        <v>6045</v>
      </c>
      <c r="D78" s="52">
        <v>6527</v>
      </c>
      <c r="E78" s="51">
        <v>6556</v>
      </c>
      <c r="F78" s="76">
        <f t="shared" si="5"/>
        <v>0.0037746886284914143</v>
      </c>
      <c r="G78" s="76">
        <f t="shared" si="6"/>
        <v>0.08453267162944582</v>
      </c>
      <c r="H78" s="52">
        <f t="shared" si="7"/>
        <v>511</v>
      </c>
      <c r="I78" s="78">
        <f t="shared" si="9"/>
        <v>0.008151220290317436</v>
      </c>
      <c r="J78" s="51">
        <f t="shared" si="8"/>
        <v>29</v>
      </c>
    </row>
    <row r="79" spans="1:10" ht="15">
      <c r="A79" s="94">
        <v>78</v>
      </c>
      <c r="B79" s="95" t="s">
        <v>170</v>
      </c>
      <c r="C79" s="51">
        <v>5004</v>
      </c>
      <c r="D79" s="52">
        <v>5212</v>
      </c>
      <c r="E79" s="51">
        <v>5195</v>
      </c>
      <c r="F79" s="76">
        <f t="shared" si="5"/>
        <v>0.002991078008696293</v>
      </c>
      <c r="G79" s="76">
        <f t="shared" si="6"/>
        <v>0.038169464428457235</v>
      </c>
      <c r="H79" s="52">
        <f t="shared" si="7"/>
        <v>191</v>
      </c>
      <c r="I79" s="78">
        <f t="shared" si="9"/>
        <v>0.003046737916733131</v>
      </c>
      <c r="J79" s="51">
        <f t="shared" si="8"/>
        <v>-17</v>
      </c>
    </row>
    <row r="80" spans="1:10" ht="15">
      <c r="A80" s="94">
        <v>79</v>
      </c>
      <c r="B80" s="95" t="s">
        <v>171</v>
      </c>
      <c r="C80" s="51">
        <v>1497</v>
      </c>
      <c r="D80" s="52">
        <v>1533</v>
      </c>
      <c r="E80" s="51">
        <v>1544</v>
      </c>
      <c r="F80" s="76">
        <f t="shared" si="5"/>
        <v>0.0008889748691871177</v>
      </c>
      <c r="G80" s="76">
        <f t="shared" si="6"/>
        <v>0.03139612558450234</v>
      </c>
      <c r="H80" s="52">
        <f t="shared" si="7"/>
        <v>47</v>
      </c>
      <c r="I80" s="78">
        <f t="shared" si="9"/>
        <v>0.0007497208486201946</v>
      </c>
      <c r="J80" s="51">
        <f t="shared" si="8"/>
        <v>11</v>
      </c>
    </row>
    <row r="81" spans="1:10" ht="15">
      <c r="A81" s="94">
        <v>80</v>
      </c>
      <c r="B81" s="95" t="s">
        <v>172</v>
      </c>
      <c r="C81" s="51">
        <v>5800</v>
      </c>
      <c r="D81" s="52">
        <v>6093</v>
      </c>
      <c r="E81" s="51">
        <v>6158</v>
      </c>
      <c r="F81" s="76">
        <f t="shared" si="5"/>
        <v>0.0035455357800869627</v>
      </c>
      <c r="G81" s="76">
        <f t="shared" si="6"/>
        <v>0.061724137931034484</v>
      </c>
      <c r="H81" s="52">
        <f t="shared" si="7"/>
        <v>358</v>
      </c>
      <c r="I81" s="78">
        <f t="shared" si="9"/>
        <v>0.005710639655447439</v>
      </c>
      <c r="J81" s="51">
        <f t="shared" si="8"/>
        <v>65</v>
      </c>
    </row>
    <row r="82" spans="1:10" ht="15" thickBot="1">
      <c r="A82" s="94">
        <v>81</v>
      </c>
      <c r="B82" s="95" t="s">
        <v>173</v>
      </c>
      <c r="C82" s="51">
        <v>6796</v>
      </c>
      <c r="D82" s="52">
        <v>7235</v>
      </c>
      <c r="E82" s="51">
        <v>7297</v>
      </c>
      <c r="F82" s="76">
        <f t="shared" si="5"/>
        <v>0.004201327474390154</v>
      </c>
      <c r="G82" s="76">
        <f t="shared" si="6"/>
        <v>0.07371983519717482</v>
      </c>
      <c r="H82" s="52">
        <f t="shared" si="7"/>
        <v>501</v>
      </c>
      <c r="I82" s="78">
        <f t="shared" si="9"/>
        <v>0.007991705216142925</v>
      </c>
      <c r="J82" s="51">
        <f t="shared" si="8"/>
        <v>62</v>
      </c>
    </row>
    <row r="83" spans="1:10" s="12" customFormat="1" ht="15" thickBot="1">
      <c r="A83" s="156" t="s">
        <v>174</v>
      </c>
      <c r="B83" s="157"/>
      <c r="C83" s="91">
        <v>1674142</v>
      </c>
      <c r="D83" s="108">
        <v>1733543</v>
      </c>
      <c r="E83" s="91">
        <v>1736832</v>
      </c>
      <c r="F83" s="81">
        <f t="shared" si="5"/>
        <v>1</v>
      </c>
      <c r="G83" s="81">
        <f t="shared" si="6"/>
        <v>0.03744604699004027</v>
      </c>
      <c r="H83" s="79">
        <f t="shared" si="7"/>
        <v>62690</v>
      </c>
      <c r="I83" s="82">
        <f t="shared" si="9"/>
        <v>1</v>
      </c>
      <c r="J83" s="80">
        <f t="shared" si="8"/>
        <v>3289</v>
      </c>
    </row>
    <row r="84" spans="4:9" ht="15">
      <c r="D84" s="9"/>
      <c r="E84" s="9"/>
      <c r="F84" s="36"/>
      <c r="I84" s="17"/>
    </row>
    <row r="85" spans="4:9" ht="15">
      <c r="D85" s="9"/>
      <c r="E85" s="9"/>
      <c r="I85" s="17"/>
    </row>
    <row r="86" spans="4:9" ht="15">
      <c r="D86" s="9"/>
      <c r="E86" s="9"/>
      <c r="I86" s="17"/>
    </row>
    <row r="87" spans="4:9" ht="15">
      <c r="D87" s="9"/>
      <c r="E87" s="9"/>
      <c r="I87" s="17"/>
    </row>
    <row r="88" spans="4:9" ht="15">
      <c r="D88" s="9"/>
      <c r="E88" s="9"/>
      <c r="I88" s="17"/>
    </row>
    <row r="89" spans="4:9" ht="15">
      <c r="D89" s="9"/>
      <c r="E89" s="9"/>
      <c r="I89" s="17"/>
    </row>
    <row r="90" spans="4:5" ht="15">
      <c r="D90" s="9"/>
      <c r="E90" s="9"/>
    </row>
    <row r="91" spans="4:5" ht="15">
      <c r="D91" s="9"/>
      <c r="E91" s="9"/>
    </row>
    <row r="92" spans="4:5" ht="15">
      <c r="D92" s="9"/>
      <c r="E92" s="9"/>
    </row>
    <row r="93" spans="4:5" ht="15">
      <c r="D93" s="9"/>
      <c r="E93" s="9"/>
    </row>
    <row r="94" spans="4:5" ht="15">
      <c r="D94" s="9"/>
      <c r="E94" s="9"/>
    </row>
    <row r="95" spans="4:5" ht="15">
      <c r="D95" s="9"/>
      <c r="E95" s="9"/>
    </row>
    <row r="96" spans="4:5" ht="15">
      <c r="D96" s="9"/>
      <c r="E96" s="9"/>
    </row>
    <row r="97" spans="4:5" ht="15">
      <c r="D97" s="9"/>
      <c r="E97" s="9"/>
    </row>
    <row r="98" spans="4:5" ht="15">
      <c r="D98" s="9"/>
      <c r="E98" s="9"/>
    </row>
    <row r="99" spans="4:5" ht="15">
      <c r="D99" s="9"/>
      <c r="E99" s="9"/>
    </row>
    <row r="100" spans="4:5" ht="15">
      <c r="D100" s="9"/>
      <c r="E100" s="9"/>
    </row>
    <row r="101" spans="4:6" ht="15">
      <c r="D101" s="9"/>
      <c r="E101" s="9"/>
      <c r="F101" s="14"/>
    </row>
    <row r="102" spans="4:5" ht="15">
      <c r="D102" s="9"/>
      <c r="E102" s="9"/>
    </row>
    <row r="103" spans="4:5" ht="15">
      <c r="D103" s="9"/>
      <c r="E103" s="9"/>
    </row>
    <row r="104" spans="4:5" ht="15">
      <c r="D104" s="9"/>
      <c r="E104" s="9"/>
    </row>
    <row r="105" spans="4:5" ht="15">
      <c r="D105" s="9"/>
      <c r="E105" s="9"/>
    </row>
    <row r="106" spans="4:5" ht="15">
      <c r="D106" s="9"/>
      <c r="E106" s="9"/>
    </row>
    <row r="107" spans="4:5" ht="15">
      <c r="D107" s="9"/>
      <c r="E107" s="9"/>
    </row>
    <row r="108" spans="4:5" ht="15">
      <c r="D108" s="9"/>
      <c r="E108" s="9"/>
    </row>
    <row r="109" spans="4:5" ht="15">
      <c r="D109" s="9"/>
      <c r="E109" s="9"/>
    </row>
    <row r="110" spans="4:5" ht="15">
      <c r="D110" s="9"/>
      <c r="E110" s="9"/>
    </row>
    <row r="111" spans="4:5" ht="15">
      <c r="D111" s="9"/>
      <c r="E111" s="9"/>
    </row>
    <row r="112" spans="4:5" ht="15">
      <c r="D112" s="9"/>
      <c r="E112" s="9"/>
    </row>
    <row r="113" spans="4:5" ht="15">
      <c r="D113" s="9"/>
      <c r="E113" s="9"/>
    </row>
    <row r="114" spans="4:5" ht="15">
      <c r="D114" s="9"/>
      <c r="E114" s="9"/>
    </row>
    <row r="115" spans="4:5" ht="15">
      <c r="D115" s="9"/>
      <c r="E115" s="9"/>
    </row>
    <row r="116" spans="4:5" ht="15">
      <c r="D116" s="9"/>
      <c r="E116" s="9"/>
    </row>
    <row r="117" spans="4:5" ht="15">
      <c r="D117" s="9"/>
      <c r="E117" s="9"/>
    </row>
    <row r="118" spans="4:5" ht="15">
      <c r="D118" s="9"/>
      <c r="E118" s="9"/>
    </row>
    <row r="119" spans="4:5" ht="15">
      <c r="D119" s="9"/>
      <c r="E119" s="9"/>
    </row>
    <row r="120" spans="4:5" ht="15">
      <c r="D120" s="9"/>
      <c r="E120" s="9"/>
    </row>
    <row r="121" spans="4:5" ht="15">
      <c r="D121" s="9"/>
      <c r="E121" s="9"/>
    </row>
    <row r="122" spans="4:5" ht="15">
      <c r="D122" s="9"/>
      <c r="E122" s="9"/>
    </row>
    <row r="123" spans="4:5" ht="15">
      <c r="D123" s="9"/>
      <c r="E123" s="9"/>
    </row>
    <row r="124" spans="4:5" ht="15">
      <c r="D124" s="9"/>
      <c r="E124" s="9"/>
    </row>
    <row r="125" spans="4:5" ht="15">
      <c r="D125" s="9"/>
      <c r="E125" s="9"/>
    </row>
    <row r="126" spans="4:5" ht="15">
      <c r="D126" s="9"/>
      <c r="E126" s="9"/>
    </row>
    <row r="127" spans="4:5" ht="15">
      <c r="D127" s="9"/>
      <c r="E127" s="9"/>
    </row>
    <row r="128" spans="4:5" ht="15">
      <c r="D128" s="9"/>
      <c r="E128" s="9"/>
    </row>
    <row r="129" spans="4:5" ht="15">
      <c r="D129" s="9"/>
      <c r="E129" s="9"/>
    </row>
    <row r="130" spans="4:5" ht="15">
      <c r="D130" s="9"/>
      <c r="E130" s="9"/>
    </row>
    <row r="131" spans="4:5" ht="15">
      <c r="D131" s="9"/>
      <c r="E131" s="9"/>
    </row>
    <row r="132" spans="4:5" ht="15">
      <c r="D132" s="9"/>
      <c r="E132" s="9"/>
    </row>
    <row r="133" spans="4:5" ht="15">
      <c r="D133" s="9"/>
      <c r="E133" s="9"/>
    </row>
    <row r="134" spans="4:5" ht="15">
      <c r="D134" s="9"/>
      <c r="E134" s="9"/>
    </row>
    <row r="135" spans="4:5" ht="15">
      <c r="D135" s="9"/>
      <c r="E135" s="9"/>
    </row>
    <row r="136" spans="4:5" ht="15">
      <c r="D136" s="9"/>
      <c r="E136" s="9"/>
    </row>
    <row r="137" spans="4:5" ht="15">
      <c r="D137" s="9"/>
      <c r="E137" s="9"/>
    </row>
    <row r="138" spans="4:5" ht="15">
      <c r="D138" s="9"/>
      <c r="E138" s="9"/>
    </row>
    <row r="139" spans="4:5" ht="15">
      <c r="D139" s="9"/>
      <c r="E139" s="9"/>
    </row>
    <row r="140" spans="4:5" ht="15">
      <c r="D140" s="9"/>
      <c r="E140" s="9"/>
    </row>
    <row r="141" spans="4:5" ht="15">
      <c r="D141" s="9"/>
      <c r="E141" s="9"/>
    </row>
    <row r="142" spans="4:5" ht="15">
      <c r="D142" s="9"/>
      <c r="E142" s="9"/>
    </row>
    <row r="143" spans="4:5" ht="15">
      <c r="D143" s="19"/>
      <c r="E143" s="19"/>
    </row>
  </sheetData>
  <mergeCells count="1">
    <mergeCell ref="A83:B83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tepav</dc:creator>
  <cp:keywords/>
  <dc:description/>
  <cp:lastModifiedBy>Merve</cp:lastModifiedBy>
  <dcterms:created xsi:type="dcterms:W3CDTF">2011-08-11T09:01:00Z</dcterms:created>
  <dcterms:modified xsi:type="dcterms:W3CDTF">2016-02-10T09:15:40Z</dcterms:modified>
  <cp:category/>
  <cp:version/>
  <cp:contentType/>
  <cp:contentStatus/>
</cp:coreProperties>
</file>