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4620" windowHeight="7260" tabRatio="837" firstSheet="14" activeTab="19"/>
  </bookViews>
  <sheets>
    <sheet name="Endeksler" sheetId="27" r:id="rId1"/>
    <sheet name="4a_Sektör" sheetId="2" r:id="rId2"/>
    <sheet name="4a_İmalat_Sektör" sheetId="21" r:id="rId3"/>
    <sheet name="4a_İşyeri_Sektör" sheetId="17" r:id="rId4"/>
    <sheet name="4a_İl" sheetId="3" r:id="rId5"/>
    <sheet name="4b_Esnaf_İl" sheetId="24" r:id="rId6"/>
    <sheet name="4b_Tarım_İl" sheetId="25" r:id="rId7"/>
    <sheet name="4c_Kamu_İl " sheetId="26" r:id="rId8"/>
    <sheet name="4a_İşyeri_İl" sheetId="18" r:id="rId9"/>
    <sheet name="4a_Kadın_Sektör" sheetId="5" r:id="rId10"/>
    <sheet name="4a_Kadın_İmalat_Sektör" sheetId="23" r:id="rId11"/>
    <sheet name="4a_Kadın_İl" sheetId="30" r:id="rId12"/>
    <sheet name="İşsizlikSigortası_Başvuru" sheetId="8" r:id="rId13"/>
    <sheet name="İşsizlikSigortası_Ödeme" sheetId="9" r:id="rId14"/>
    <sheet name="Ortalama_Günlük_Kazanç_Sektör" sheetId="28" r:id="rId15"/>
    <sheet name="Ortalama_Günlük_Kazanç_İl" sheetId="29" r:id="rId16"/>
    <sheet name="KOBİ_İşyeri_İl" sheetId="31" r:id="rId17"/>
    <sheet name="KOBİ_İşyeri_Sektör" sheetId="32" r:id="rId18"/>
    <sheet name="KOBİ_Sigortalı_İl" sheetId="33" r:id="rId19"/>
    <sheet name="KOBİ_Sigortalı_Sektör" sheetId="34" r:id="rId20"/>
  </sheets>
  <definedNames/>
  <calcPr calcId="145621"/>
</workbook>
</file>

<file path=xl/sharedStrings.xml><?xml version="1.0" encoding="utf-8"?>
<sst xmlns="http://schemas.openxmlformats.org/spreadsheetml/2006/main" count="1611" uniqueCount="327">
  <si>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</si>
  <si>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</si>
  <si>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</si>
  <si>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</si>
  <si>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</si>
  <si>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</si>
  <si>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</si>
  <si>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</si>
  <si>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</si>
  <si>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</si>
  <si>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</si>
  <si>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</si>
  <si>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</si>
  <si>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</si>
  <si>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</si>
  <si>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</si>
  <si>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</si>
  <si>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</si>
  <si>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</si>
  <si>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</si>
  <si>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</si>
  <si>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</si>
  <si>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</si>
  <si>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</si>
  <si>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</si>
  <si>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</si>
  <si>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</si>
  <si>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</si>
  <si>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</si>
  <si>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</si>
  <si>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</si>
  <si>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</si>
  <si>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</si>
  <si>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</si>
  <si>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</si>
  <si>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</si>
  <si>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</si>
  <si>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</si>
  <si>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</si>
  <si>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</si>
  <si>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</si>
  <si>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</si>
  <si>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</si>
  <si>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</si>
  <si>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</si>
  <si>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</si>
  <si>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</si>
  <si>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</si>
  <si>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</si>
  <si>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</si>
  <si>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</si>
  <si>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</si>
  <si>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</si>
  <si>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</si>
  <si>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</si>
  <si>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</si>
  <si>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</si>
  <si>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</si>
  <si>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</si>
  <si>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</si>
  <si>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</si>
  <si>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</si>
  <si>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</si>
  <si>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</si>
  <si>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</si>
  <si>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</si>
  <si>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</si>
  <si>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</si>
  <si>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</si>
  <si>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</si>
  <si>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</si>
  <si>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</si>
  <si>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</si>
  <si>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</si>
  <si>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</si>
  <si>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</si>
  <si>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</si>
  <si>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</si>
  <si>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</si>
  <si>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</si>
  <si>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</si>
  <si>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</si>
  <si>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</si>
  <si>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</si>
  <si>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</si>
  <si>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</si>
  <si>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</si>
  <si>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</si>
  <si>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</si>
  <si>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</si>
  <si>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</si>
  <si>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</si>
  <si>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</si>
  <si>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</si>
  <si>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</si>
  <si>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</si>
  <si>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</si>
  <si>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</si>
  <si>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</si>
  <si>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</si>
  <si>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</si>
  <si>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</si>
  <si>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</si>
  <si>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</si>
  <si>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</si>
  <si>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</si>
  <si>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</si>
  <si>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</si>
  <si>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</si>
  <si>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</si>
  <si>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</si>
  <si>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</si>
  <si>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</si>
  <si>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</si>
  <si>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</si>
  <si>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</si>
  <si>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</si>
  <si>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</si>
  <si>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</si>
  <si>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</si>
  <si>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</si>
  <si>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</si>
  <si>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</si>
  <si>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</si>
  <si>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</si>
  <si>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</si>
  <si>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</si>
  <si>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</si>
  <si>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</si>
  <si>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</si>
  <si>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</si>
  <si>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</si>
  <si>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</si>
  <si>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</si>
  <si>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</si>
  <si>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</si>
  <si>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</si>
  <si>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</si>
  <si>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</si>
  <si>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</si>
  <si>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</si>
  <si>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</si>
  <si>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</si>
  <si>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</si>
  <si>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</si>
  <si>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</si>
  <si>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</si>
  <si>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</si>
  <si>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</si>
  <si>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</si>
  <si>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</si>
  <si>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</si>
  <si>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</si>
  <si>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</si>
  <si>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</si>
  <si>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</si>
  <si>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</si>
  <si>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</si>
  <si>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</si>
  <si>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</si>
  <si>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</si>
  <si>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</si>
  <si>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</si>
  <si>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</si>
  <si>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</si>
  <si>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</si>
  <si>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</si>
  <si>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</si>
  <si>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</si>
  <si>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</si>
  <si>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</si>
  <si>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</si>
  <si>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</si>
  <si>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</si>
  <si>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</si>
  <si>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</si>
  <si>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</si>
  <si>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</si>
  <si>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</si>
  <si>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</si>
  <si>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</si>
  <si>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</si>
  <si>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</si>
  <si>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</si>
  <si>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</si>
  <si>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</si>
  <si>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</si>
  <si>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</si>
  <si>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</si>
  <si>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</si>
  <si>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</si>
  <si>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</si>
  <si>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</si>
  <si>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</si>
  <si>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</si>
  <si>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</si>
  <si>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</si>
  <si>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</si>
  <si>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</si>
  <si>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</si>
  <si>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</si>
  <si>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</si>
  <si>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</si>
  <si>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</si>
  <si>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</si>
  <si>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</si>
  <si>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</si>
  <si>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</si>
  <si>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</si>
  <si>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</si>
  <si>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</si>
  <si>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</si>
  <si>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</si>
  <si>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</si>
  <si>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</si>
  <si>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</si>
  <si>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</si>
  <si>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</si>
  <si>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</si>
  <si>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</si>
  <si>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</si>
  <si>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</si>
  <si>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</si>
  <si>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</si>
  <si>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</si>
  <si>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</si>
  <si>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</si>
  <si>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</si>
  <si>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</si>
  <si>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</si>
  <si>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</si>
  <si>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</si>
  <si>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</si>
  <si>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</si>
  <si>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</si>
  <si>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</si>
  <si>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</si>
  <si>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</si>
  <si>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</si>
  <si>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</si>
  <si>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</si>
  <si>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</si>
  <si>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</si>
  <si>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</si>
  <si>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</si>
  <si>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</si>
  <si>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</si>
  <si>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</si>
  <si>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</si>
  <si>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</si>
  <si>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</si>
  <si>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</si>
  <si>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</si>
  <si>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</si>
  <si>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</si>
  <si>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4/a</t>
  </si>
  <si>
    <t>4/a_endeks</t>
  </si>
  <si>
    <t>4/c_endeks</t>
  </si>
  <si>
    <t>4/c</t>
  </si>
  <si>
    <t>4/b Tarım</t>
  </si>
  <si>
    <t>4/b_Tarım_endeks</t>
  </si>
  <si>
    <t>4/b Esnaf</t>
  </si>
  <si>
    <t>Esnaf (4/b) Endeks</t>
  </si>
  <si>
    <t>Geçen Aya Göre Değişim</t>
  </si>
  <si>
    <t xml:space="preserve">AĞAÇ,AĞAÇ ÜRÜNLERİ VE MANTAR ÜR.  </t>
  </si>
  <si>
    <t xml:space="preserve">KOK KÖMÜRÜ VE PETROL ÜRÜN. İM. </t>
  </si>
  <si>
    <t xml:space="preserve">ECZACILIK VE ECZ.İLİŞKİN MAL.İM.. </t>
  </si>
  <si>
    <t xml:space="preserve">KAUÇUK VE PLASTİK ÜRÜNLER İM.  </t>
  </si>
  <si>
    <t xml:space="preserve">METALİK OLMAYAN ÜRÜNLER İMA.   </t>
  </si>
  <si>
    <t>FABRİK.METAL ÜRÜN.(MAK.TEC.HAR)</t>
  </si>
  <si>
    <t xml:space="preserve">MAKİNE VE EKİPMAN.KURULUMU VE ON. </t>
  </si>
  <si>
    <t>ELK.GAZ,BUHAR VE HAVA.SİS.ÜRET.DA.</t>
  </si>
  <si>
    <t>TOPTAN VE PER.TİC.VE MOT.TAŞIT.ON.</t>
  </si>
  <si>
    <t>PERAKENDE TİC.(MOT.TAŞIT.ONAR.HAR)</t>
  </si>
  <si>
    <t xml:space="preserve">KARA TAŞIMA.VE BORU HATTI TAŞIMA.   </t>
  </si>
  <si>
    <t>SİGOTA REAS.EMEK.FONL(ZOR.S.G.HARİÇ)</t>
  </si>
  <si>
    <t xml:space="preserve">GÜVENLİK VE SORUŞTURMA FAALİYET.    </t>
  </si>
  <si>
    <t xml:space="preserve">BİNA VE ÇEVRE DÜZENLEME FAALİYET.   </t>
  </si>
  <si>
    <t xml:space="preserve">BİLGİSAYAR VE KİŞİSEL EV EŞYA.ONAR. </t>
  </si>
  <si>
    <t xml:space="preserve">ULUSLARARASI ÖRGÜT VE TEMS.FAAL.    </t>
  </si>
  <si>
    <t>K.MARAŞ</t>
  </si>
  <si>
    <t xml:space="preserve">DİĞER MADENCİLİK VE TAŞ ŞubatÇILIĞI  </t>
  </si>
  <si>
    <t xml:space="preserve">DİĞER MADENCİLİK VE TAŞ Şubat.  </t>
  </si>
  <si>
    <t>İlin Payı (Nisan 2016)</t>
  </si>
  <si>
    <t>Başvuru Sayısındaki Değişim (Nisan 2016 - Nisan 2015)</t>
  </si>
  <si>
    <t>Başvuru Sayısındaki Fark (Nisan 2016 - Nisan 2015)</t>
  </si>
  <si>
    <t>Ödeme Yapılan Kişi Sayısındaki Değişim (Nisan 2016 - Nisan 2015)</t>
  </si>
  <si>
    <t>Ödeme Yapılan Kişi Sayısındaki Fark (Nisan 2016 - Nisan 2015)</t>
  </si>
  <si>
    <t>Sektörün payı (Nisan 2016)</t>
  </si>
  <si>
    <t>Çalışan Sayısında Değişim (Nisan 2016 - Nisan 2015)</t>
  </si>
  <si>
    <t>Çalışan Sayısındaki Fark (Nisan 2016 - Nisan 2015)</t>
  </si>
  <si>
    <t>Artışta Sektörün Payı (%) (Nisan 2016)</t>
  </si>
  <si>
    <t>Çalışan Sayısındaki Fark (Nisan 2016 - Mart 2016)</t>
  </si>
  <si>
    <t>İşyeri Sayısında Değişim (Nisan 2016 - Nisan 2015)</t>
  </si>
  <si>
    <t>İşyeri Sayısındaki Fark (Nisan 2016 - Nisan 2015)</t>
  </si>
  <si>
    <t>İşyeri Sayısındaki Fark (Nisan 2016 - Mart 2016)</t>
  </si>
  <si>
    <t>Çalışan Sayısındaki Fark  (Nisan 2016 - Nisan 2015)</t>
  </si>
  <si>
    <t>Artışta İlin Payı (%) (Nisan 2016)</t>
  </si>
  <si>
    <t>Çalışan Sayısındaki Fark  (Nisan 2016 - Mart 2016)</t>
  </si>
  <si>
    <t>Esnaf Sayısında Değişim (Nisan 2016 - Nisan 2015)</t>
  </si>
  <si>
    <t>Esnaf Sayısındaki Fark (Nisan 2016 - Nisan 2015)</t>
  </si>
  <si>
    <t>Esnaf Sayısındaki Fark (Nisan 2016 - Mart 2016)</t>
  </si>
  <si>
    <t>Çiftçi Sayısında Değişim (Nisan 2016 - Nisan 2015)</t>
  </si>
  <si>
    <t>Çiftçi Sayısındaki Fark (Nisan 2016 - Nisan 2015)</t>
  </si>
  <si>
    <t>Çiftçi Sayısındaki Fark (Nisan 2016 - Mart 2016)</t>
  </si>
  <si>
    <t>Sektörün Sigortalı Kadın İstihdamındaki Payı (Nisan 2016)</t>
  </si>
  <si>
    <t>Çalışan Sayısında Değişim (Nisan 2016- Nisan 2015)</t>
  </si>
  <si>
    <t>Çalışan Sayısındaki Fark (Nisan 2016- Mart 2016)</t>
  </si>
  <si>
    <t>İldeki Kadın İstihdamının Toplam İstihdama Oranı (Nisan 2016)</t>
  </si>
  <si>
    <t>Kadın İstihdamındaki Değişim (Nisan 2016 - Nisan 2015)</t>
  </si>
  <si>
    <t>Kadın İstihdamındaki Fark (Nisan 2016 - Nisan 2015)</t>
  </si>
  <si>
    <t>Kadın İstihdamındaki Fark (Nisan 2016 - Mart 2016)</t>
  </si>
  <si>
    <t>Ortalama Günlük Kazanç Değişim (Nisan 2016 - Nisan 2015)</t>
  </si>
  <si>
    <t>Ortalama Günlük Kazanç Fark (TL) (Nisan 2016 - Nisan 2015)</t>
  </si>
  <si>
    <t>Ortalama Günlük Kazanç Fark (TL) (Nisan 2016 - Mart 2016)</t>
  </si>
  <si>
    <t>KOBİ İşyeri Sayısı Değişim (Nisan 2016 - Nisan 2015)</t>
  </si>
  <si>
    <t>KOBİ İşyeri Sayısı Fark (Nisan 2016 - Nisan 2015)</t>
  </si>
  <si>
    <t>KOBİ İşyeri Sayısı Fark (Nisan 2016 - Mart 2016)</t>
  </si>
  <si>
    <t>KOBİ İşyeri Sektör Değişim (Nisan 2016 - Nisan 2015)</t>
  </si>
  <si>
    <t>KOBİ İşyeri Sektör Fark (Nisan 2016 - Nisan 2015)</t>
  </si>
  <si>
    <t>KOBİ İşyeri Sektör Fark (Nisan 2016 - Mart 2016)</t>
  </si>
  <si>
    <t>KOBİ Sigortalı Sayısı Değişim (Nisan 2016 - Nisan 2015)</t>
  </si>
  <si>
    <t>KOBİ Sigortalı Sayısı Fark (Nisan 2016 - Nisan 2015)</t>
  </si>
  <si>
    <t>KOBİ Sigortalı Sayısı Fark (Nisan 2016 - Mart 2016)</t>
  </si>
  <si>
    <t>KOBİ Sigortalı Sektör Değişim (Nisan 2016 - Nisan 2015)</t>
  </si>
  <si>
    <t>KOBİ Sigortalı Sektör Fark (Nisan 2016 - Nisan 2015)</t>
  </si>
  <si>
    <t>KOBİ Sigortalı Sektör Fark (Nisan 2016 - Mart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</si>
</sst>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.00\ _T_L_-;\-* #,##0.00\ _T_L_-;_-* &quot;-&quot;??\ _T_L_-;_-@_-"/>
    <numFmt numFmtId="165" formatCode="#,##0;[Red]#,##0"/>
    <numFmt numFmtId="166" formatCode="0.0%"/>
    <numFmt numFmtId="167" formatCode="0.0"/>
    <numFmt numFmtId="168" formatCode="#,##0.0"/>
    <numFmt numFmtId="169" formatCode="#,##0_ ;\-#,##0\ "/>
    <numFmt numFmtId="170" formatCode="_-* #,##0\ _T_L_-;\-* #,##0\ _T_L_-;_-* &quot;-&quot;??\ _T_L_-;_-@_-"/>
    <numFmt numFmtId="171" formatCode="General_)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2"/>
    </font>
    <font>
      <sz val="10"/>
      <name val="Arial Tur"/>
      <family val="2"/>
    </font>
    <font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b/>
      <sz val="18"/>
      <color indexed="62"/>
      <name val="Cambria"/>
      <family val="2"/>
      <scheme val="maj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 val="single"/>
      <sz val="8"/>
      <color rgb="FF800080"/>
      <name val="Calibri"/>
      <family val="2"/>
      <scheme val="minor"/>
    </font>
    <font>
      <u val="single"/>
      <sz val="8"/>
      <color indexed="39"/>
      <name val="Calibri"/>
      <family val="2"/>
      <scheme val="minor"/>
    </font>
    <font>
      <b/>
      <sz val="10"/>
      <name val="Arial"/>
      <family val="2"/>
    </font>
    <font>
      <b/>
      <sz val="8.5"/>
      <name val="Arial"/>
      <family val="2"/>
    </font>
    <font>
      <b/>
      <sz val="10"/>
      <name val="Arial Tur"/>
      <family val="2"/>
    </font>
  </fonts>
  <fills count="4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1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</borders>
  <cellStyleXfs count="9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1" applyNumberFormat="0" applyFill="0" applyAlignment="0" applyProtection="0"/>
    <xf numFmtId="0" fontId="20" fillId="5" borderId="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0" fillId="13" borderId="0" applyNumberFormat="0" applyBorder="0" applyAlignment="0" applyProtection="0"/>
    <xf numFmtId="0" fontId="23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3" fillId="1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1" fillId="0" borderId="0">
      <alignment/>
      <protection/>
    </xf>
    <xf numFmtId="0" fontId="1" fillId="0" borderId="0">
      <alignment/>
      <protection/>
    </xf>
    <xf numFmtId="0" fontId="17" fillId="15" borderId="10" applyNumberFormat="0" applyAlignment="0" applyProtection="0"/>
    <xf numFmtId="0" fontId="17" fillId="15" borderId="10" applyNumberFormat="0" applyAlignment="0" applyProtection="0"/>
    <xf numFmtId="0" fontId="28" fillId="28" borderId="11" applyNumberFormat="0" applyAlignment="0" applyProtection="0"/>
    <xf numFmtId="0" fontId="28" fillId="28" borderId="11" applyNumberFormat="0" applyAlignment="0" applyProtection="0"/>
    <xf numFmtId="0" fontId="16" fillId="23" borderId="12" applyNumberFormat="0" applyAlignment="0" applyProtection="0"/>
    <xf numFmtId="0" fontId="16" fillId="23" borderId="12" applyNumberFormat="0" applyAlignment="0" applyProtection="0"/>
    <xf numFmtId="0" fontId="29" fillId="21" borderId="13" applyNumberFormat="0" applyAlignment="0" applyProtection="0"/>
    <xf numFmtId="0" fontId="29" fillId="21" borderId="13" applyNumberFormat="0" applyAlignment="0" applyProtection="0"/>
    <xf numFmtId="0" fontId="18" fillId="15" borderId="12" applyNumberFormat="0" applyAlignment="0" applyProtection="0"/>
    <xf numFmtId="0" fontId="18" fillId="15" borderId="12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20" fillId="5" borderId="2" applyNumberFormat="0" applyAlignment="0" applyProtection="0"/>
    <xf numFmtId="0" fontId="31" fillId="32" borderId="14" applyNumberFormat="0" applyAlignment="0" applyProtection="0"/>
    <xf numFmtId="0" fontId="31" fillId="32" borderId="14" applyNumberFormat="0" applyAlignment="0" applyProtection="0"/>
    <xf numFmtId="0" fontId="13" fillId="2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>
      <alignment/>
      <protection locked="0"/>
    </xf>
    <xf numFmtId="0" fontId="5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15" borderId="0" applyNumberFormat="0" applyBorder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1" fillId="17" borderId="16" applyNumberFormat="0" applyFont="0" applyAlignment="0" applyProtection="0"/>
    <xf numFmtId="0" fontId="1" fillId="17" borderId="16" applyNumberFormat="0" applyFont="0" applyAlignment="0" applyProtection="0"/>
    <xf numFmtId="0" fontId="15" fillId="4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4" fillId="0" borderId="0">
      <alignment/>
      <protection/>
    </xf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3" fillId="6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3" fillId="9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3" fillId="1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3" fillId="1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25" borderId="0" applyNumberFormat="0" applyBorder="0" applyAlignment="0" applyProtection="0"/>
    <xf numFmtId="0" fontId="0" fillId="17" borderId="0" applyNumberFormat="0" applyBorder="0" applyAlignment="0" applyProtection="0"/>
    <xf numFmtId="0" fontId="1" fillId="0" borderId="0">
      <alignment/>
      <protection/>
    </xf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33">
    <xf numFmtId="0" fontId="0" fillId="0" borderId="0" xfId="0"/>
    <xf numFmtId="17" fontId="11" fillId="39" borderId="19" xfId="0" applyNumberFormat="1" applyFont="1" applyFill="1" applyBorder="1" applyAlignment="1">
      <alignment horizontal="center" vertical="center" wrapText="1"/>
    </xf>
    <xf numFmtId="17" fontId="11" fillId="39" borderId="20" xfId="0" applyNumberFormat="1" applyFont="1" applyFill="1" applyBorder="1" applyAlignment="1">
      <alignment horizontal="center" vertical="center" wrapText="1"/>
    </xf>
    <xf numFmtId="0" fontId="4" fillId="0" borderId="0" xfId="22" applyFont="1" applyFill="1" applyBorder="1">
      <alignment/>
      <protection/>
    </xf>
    <xf numFmtId="0" fontId="4" fillId="0" borderId="0" xfId="22" applyFont="1" applyBorder="1">
      <alignment/>
      <protection/>
    </xf>
    <xf numFmtId="0" fontId="4" fillId="0" borderId="21" xfId="22" applyFont="1" applyFill="1" applyBorder="1">
      <alignment/>
      <protection/>
    </xf>
    <xf numFmtId="0" fontId="11" fillId="39" borderId="19" xfId="0" applyFont="1" applyFill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0" fontId="12" fillId="0" borderId="0" xfId="0" applyFont="1" applyBorder="1"/>
    <xf numFmtId="166" fontId="12" fillId="0" borderId="0" xfId="0" applyNumberFormat="1" applyFont="1" applyBorder="1"/>
    <xf numFmtId="0" fontId="11" fillId="0" borderId="0" xfId="0" applyFont="1"/>
    <xf numFmtId="3" fontId="12" fillId="0" borderId="0" xfId="0" applyNumberFormat="1" applyFont="1" applyFill="1"/>
    <xf numFmtId="166" fontId="12" fillId="0" borderId="0" xfId="30" applyNumberFormat="1" applyFont="1"/>
    <xf numFmtId="0" fontId="11" fillId="39" borderId="19" xfId="0" applyFont="1" applyFill="1" applyBorder="1" applyAlignment="1">
      <alignment horizontal="center" vertical="center" wrapText="1"/>
    </xf>
    <xf numFmtId="9" fontId="12" fillId="0" borderId="0" xfId="30" applyFont="1" applyBorder="1"/>
    <xf numFmtId="17" fontId="11" fillId="39" borderId="22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/>
    <xf numFmtId="165" fontId="12" fillId="0" borderId="0" xfId="0" applyNumberFormat="1" applyFont="1"/>
    <xf numFmtId="2" fontId="12" fillId="0" borderId="0" xfId="0" applyNumberFormat="1" applyFont="1"/>
    <xf numFmtId="166" fontId="12" fillId="0" borderId="0" xfId="30" applyNumberFormat="1" applyFont="1" applyFill="1" applyBorder="1"/>
    <xf numFmtId="166" fontId="12" fillId="0" borderId="0" xfId="30" applyNumberFormat="1" applyFont="1" applyBorder="1"/>
    <xf numFmtId="17" fontId="11" fillId="39" borderId="23" xfId="0" applyNumberFormat="1" applyFont="1" applyFill="1" applyBorder="1" applyAlignment="1">
      <alignment horizontal="center" vertical="center"/>
    </xf>
    <xf numFmtId="0" fontId="12" fillId="0" borderId="0" xfId="0" applyFont="1" applyFill="1"/>
    <xf numFmtId="166" fontId="12" fillId="0" borderId="0" xfId="0" applyNumberFormat="1" applyFont="1"/>
    <xf numFmtId="166" fontId="11" fillId="0" borderId="0" xfId="0" applyNumberFormat="1" applyFont="1" applyBorder="1"/>
    <xf numFmtId="17" fontId="12" fillId="0" borderId="0" xfId="0" applyNumberFormat="1" applyFont="1"/>
    <xf numFmtId="167" fontId="12" fillId="0" borderId="0" xfId="0" applyNumberFormat="1" applyFont="1"/>
    <xf numFmtId="0" fontId="11" fillId="0" borderId="0" xfId="0" applyFont="1" applyBorder="1"/>
    <xf numFmtId="0" fontId="3" fillId="0" borderId="0" xfId="26" applyNumberFormat="1" applyFont="1" applyFill="1" applyBorder="1" applyAlignment="1" quotePrefix="1">
      <alignment horizontal="center" vertical="top"/>
      <protection/>
    </xf>
    <xf numFmtId="0" fontId="3" fillId="0" borderId="0" xfId="26" applyFont="1" applyFill="1" applyBorder="1" applyAlignment="1" quotePrefix="1">
      <alignment horizontal="center" vertical="top"/>
      <protection/>
    </xf>
    <xf numFmtId="0" fontId="11" fillId="39" borderId="24" xfId="0" applyFont="1" applyFill="1" applyBorder="1" applyAlignment="1">
      <alignment horizontal="center" vertical="center" wrapText="1"/>
    </xf>
    <xf numFmtId="3" fontId="0" fillId="0" borderId="24" xfId="0" applyNumberFormat="1" applyBorder="1"/>
    <xf numFmtId="0" fontId="11" fillId="11" borderId="24" xfId="0" applyFont="1" applyFill="1" applyBorder="1" applyAlignment="1">
      <alignment horizontal="center" vertical="center" wrapText="1"/>
    </xf>
    <xf numFmtId="0" fontId="11" fillId="40" borderId="24" xfId="0" applyFont="1" applyFill="1" applyBorder="1" applyAlignment="1">
      <alignment horizontal="center" vertical="center" wrapText="1"/>
    </xf>
    <xf numFmtId="0" fontId="11" fillId="41" borderId="24" xfId="0" applyFont="1" applyFill="1" applyBorder="1" applyAlignment="1">
      <alignment horizontal="center" vertical="center" wrapText="1"/>
    </xf>
    <xf numFmtId="0" fontId="11" fillId="42" borderId="24" xfId="0" applyFont="1" applyFill="1" applyBorder="1" applyAlignment="1">
      <alignment horizontal="center" vertical="center" wrapText="1"/>
    </xf>
    <xf numFmtId="165" fontId="12" fillId="0" borderId="24" xfId="0" applyNumberFormat="1" applyFont="1" applyBorder="1"/>
    <xf numFmtId="17" fontId="12" fillId="0" borderId="24" xfId="0" applyNumberFormat="1" applyFont="1" applyBorder="1" applyAlignment="1">
      <alignment vertical="center"/>
    </xf>
    <xf numFmtId="168" fontId="12" fillId="0" borderId="24" xfId="0" applyNumberFormat="1" applyFont="1" applyBorder="1" applyAlignment="1">
      <alignment horizontal="right"/>
    </xf>
    <xf numFmtId="168" fontId="12" fillId="0" borderId="24" xfId="0" applyNumberFormat="1" applyFont="1" applyBorder="1" applyAlignment="1">
      <alignment vertical="center"/>
    </xf>
    <xf numFmtId="168" fontId="12" fillId="0" borderId="24" xfId="0" applyNumberFormat="1" applyFont="1" applyFill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165" fontId="12" fillId="0" borderId="24" xfId="0" applyNumberFormat="1" applyFont="1" applyBorder="1" applyAlignment="1">
      <alignment vertical="center"/>
    </xf>
    <xf numFmtId="17" fontId="11" fillId="39" borderId="0" xfId="0" applyNumberFormat="1" applyFont="1" applyFill="1" applyBorder="1" applyAlignment="1">
      <alignment horizontal="center" vertical="center" wrapText="1"/>
    </xf>
    <xf numFmtId="0" fontId="7" fillId="0" borderId="24" xfId="26" applyNumberFormat="1" applyFont="1" applyFill="1" applyBorder="1" applyAlignment="1" quotePrefix="1">
      <alignment horizontal="center" vertical="top"/>
      <protection/>
    </xf>
    <xf numFmtId="0" fontId="8" fillId="0" borderId="24" xfId="26" applyFont="1" applyFill="1" applyBorder="1" applyAlignment="1">
      <alignment vertical="center"/>
      <protection/>
    </xf>
    <xf numFmtId="166" fontId="12" fillId="0" borderId="24" xfId="30" applyNumberFormat="1" applyFont="1" applyFill="1" applyBorder="1"/>
    <xf numFmtId="0" fontId="7" fillId="0" borderId="24" xfId="26" applyFont="1" applyFill="1" applyBorder="1" applyAlignment="1" quotePrefix="1">
      <alignment horizontal="center" vertical="top"/>
      <protection/>
    </xf>
    <xf numFmtId="0" fontId="8" fillId="0" borderId="24" xfId="22" applyFont="1" applyFill="1" applyBorder="1" applyAlignment="1">
      <alignment horizontal="center"/>
      <protection/>
    </xf>
    <xf numFmtId="17" fontId="11" fillId="39" borderId="21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Border="1"/>
    <xf numFmtId="0" fontId="12" fillId="0" borderId="24" xfId="0" applyFont="1" applyFill="1" applyBorder="1"/>
    <xf numFmtId="0" fontId="11" fillId="0" borderId="24" xfId="0" applyFont="1" applyFill="1" applyBorder="1"/>
    <xf numFmtId="17" fontId="11" fillId="39" borderId="19" xfId="0" applyNumberFormat="1" applyFont="1" applyFill="1" applyBorder="1" applyAlignment="1">
      <alignment horizontal="center" vertical="center"/>
    </xf>
    <xf numFmtId="3" fontId="12" fillId="0" borderId="24" xfId="0" applyNumberFormat="1" applyFont="1" applyBorder="1"/>
    <xf numFmtId="17" fontId="12" fillId="0" borderId="24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3" fontId="12" fillId="0" borderId="24" xfId="28" applyNumberFormat="1" applyFont="1" applyBorder="1" applyAlignment="1">
      <alignment horizontal="right"/>
    </xf>
    <xf numFmtId="17" fontId="12" fillId="0" borderId="24" xfId="0" applyNumberFormat="1" applyFont="1" applyBorder="1"/>
    <xf numFmtId="3" fontId="0" fillId="0" borderId="25" xfId="0" applyNumberFormat="1" applyBorder="1"/>
    <xf numFmtId="169" fontId="0" fillId="0" borderId="25" xfId="0" applyNumberFormat="1" applyFont="1" applyBorder="1" applyAlignment="1">
      <alignment horizontal="right"/>
    </xf>
    <xf numFmtId="3" fontId="12" fillId="0" borderId="24" xfId="0" applyNumberFormat="1" applyFont="1" applyBorder="1"/>
    <xf numFmtId="3" fontId="12" fillId="0" borderId="24" xfId="0" applyNumberFormat="1" applyFont="1" applyFill="1" applyBorder="1"/>
    <xf numFmtId="170" fontId="0" fillId="0" borderId="24" xfId="0" applyNumberFormat="1" applyBorder="1" applyAlignment="1">
      <alignment horizontal="left" vertical="top"/>
    </xf>
    <xf numFmtId="3" fontId="12" fillId="0" borderId="24" xfId="0" applyNumberFormat="1" applyFont="1" applyFill="1" applyBorder="1" applyAlignment="1">
      <alignment horizontal="right" wrapText="1"/>
    </xf>
    <xf numFmtId="3" fontId="12" fillId="0" borderId="0" xfId="0" applyNumberFormat="1" applyFont="1" applyFill="1" applyBorder="1"/>
    <xf numFmtId="166" fontId="12" fillId="0" borderId="0" xfId="0" applyNumberFormat="1" applyFont="1" applyFill="1" applyBorder="1"/>
    <xf numFmtId="0" fontId="0" fillId="0" borderId="0" xfId="0" applyBorder="1"/>
    <xf numFmtId="3" fontId="0" fillId="0" borderId="24" xfId="0" applyNumberFormat="1" applyFont="1" applyBorder="1" applyAlignment="1">
      <alignment horizontal="right"/>
    </xf>
    <xf numFmtId="17" fontId="11" fillId="39" borderId="26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Border="1"/>
    <xf numFmtId="17" fontId="11" fillId="39" borderId="24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Border="1"/>
    <xf numFmtId="3" fontId="11" fillId="0" borderId="24" xfId="0" applyNumberFormat="1" applyFont="1" applyBorder="1"/>
    <xf numFmtId="3" fontId="11" fillId="0" borderId="24" xfId="0" applyNumberFormat="1" applyFont="1" applyFill="1" applyBorder="1"/>
    <xf numFmtId="3" fontId="11" fillId="0" borderId="24" xfId="27" applyNumberFormat="1" applyFont="1" applyFill="1" applyBorder="1" applyAlignment="1">
      <alignment horizontal="right"/>
      <protection/>
    </xf>
    <xf numFmtId="165" fontId="11" fillId="0" borderId="24" xfId="0" applyNumberFormat="1" applyFont="1" applyFill="1" applyBorder="1"/>
    <xf numFmtId="3" fontId="10" fillId="0" borderId="24" xfId="0" applyNumberFormat="1" applyFont="1" applyBorder="1"/>
    <xf numFmtId="170" fontId="10" fillId="0" borderId="24" xfId="0" applyNumberFormat="1" applyFont="1" applyBorder="1" applyAlignment="1">
      <alignment/>
    </xf>
    <xf numFmtId="165" fontId="11" fillId="0" borderId="24" xfId="0" applyNumberFormat="1" applyFont="1" applyBorder="1"/>
    <xf numFmtId="3" fontId="12" fillId="0" borderId="24" xfId="0" applyNumberFormat="1" applyFont="1" applyBorder="1"/>
    <xf numFmtId="166" fontId="11" fillId="0" borderId="24" xfId="0" applyNumberFormat="1" applyFont="1" applyFill="1" applyBorder="1"/>
    <xf numFmtId="166" fontId="11" fillId="0" borderId="24" xfId="30" applyNumberFormat="1" applyFont="1" applyFill="1" applyBorder="1"/>
    <xf numFmtId="0" fontId="4" fillId="0" borderId="24" xfId="33" applyFont="1" applyFill="1" applyBorder="1" applyAlignment="1">
      <alignment vertical="center" wrapText="1"/>
      <protection/>
    </xf>
    <xf numFmtId="4" fontId="3" fillId="0" borderId="0" xfId="33" applyNumberFormat="1" applyFont="1" applyFill="1" applyBorder="1" applyAlignment="1">
      <alignment horizontal="right" vertical="center"/>
      <protection/>
    </xf>
    <xf numFmtId="4" fontId="51" fillId="0" borderId="0" xfId="33" applyNumberFormat="1" applyFont="1" applyFill="1" applyBorder="1" applyAlignment="1">
      <alignment horizontal="right" vertical="center"/>
      <protection/>
    </xf>
    <xf numFmtId="166" fontId="10" fillId="0" borderId="0" xfId="30" applyNumberFormat="1" applyFont="1" applyFill="1"/>
    <xf numFmtId="2" fontId="0" fillId="0" borderId="0" xfId="0" applyNumberFormat="1"/>
    <xf numFmtId="0" fontId="0" fillId="0" borderId="0" xfId="0" applyAlignment="1">
      <alignment wrapText="1"/>
    </xf>
    <xf numFmtId="0" fontId="4" fillId="0" borderId="24" xfId="22" applyFont="1" applyFill="1" applyBorder="1" applyAlignment="1">
      <alignment horizontal="center"/>
      <protection/>
    </xf>
    <xf numFmtId="3" fontId="1" fillId="0" borderId="24" xfId="0" applyNumberFormat="1" applyFont="1" applyFill="1" applyBorder="1"/>
    <xf numFmtId="3" fontId="51" fillId="0" borderId="24" xfId="0" applyNumberFormat="1" applyFont="1" applyFill="1" applyBorder="1" applyAlignment="1">
      <alignment vertical="center"/>
    </xf>
    <xf numFmtId="166" fontId="10" fillId="0" borderId="24" xfId="30" applyNumberFormat="1" applyFont="1" applyBorder="1"/>
    <xf numFmtId="17" fontId="51" fillId="39" borderId="19" xfId="0" applyNumberFormat="1" applyFont="1" applyFill="1" applyBorder="1" applyAlignment="1">
      <alignment horizontal="center" vertical="center"/>
    </xf>
    <xf numFmtId="0" fontId="3" fillId="0" borderId="24" xfId="26" applyFont="1" applyFill="1" applyBorder="1" applyAlignment="1">
      <alignment vertical="center"/>
      <protection/>
    </xf>
    <xf numFmtId="4" fontId="0" fillId="0" borderId="24" xfId="0" applyNumberFormat="1" applyBorder="1"/>
    <xf numFmtId="4" fontId="10" fillId="0" borderId="24" xfId="0" applyNumberFormat="1" applyFont="1" applyBorder="1"/>
    <xf numFmtId="0" fontId="4" fillId="0" borderId="24" xfId="33" applyFont="1" applyFill="1" applyBorder="1" applyAlignment="1">
      <alignment vertical="center"/>
      <protection/>
    </xf>
    <xf numFmtId="2" fontId="0" fillId="0" borderId="24" xfId="0" applyNumberFormat="1" applyBorder="1"/>
    <xf numFmtId="2" fontId="10" fillId="0" borderId="24" xfId="0" applyNumberFormat="1" applyFont="1" applyBorder="1"/>
    <xf numFmtId="169" fontId="1" fillId="0" borderId="24" xfId="33" applyNumberFormat="1" applyBorder="1">
      <alignment/>
      <protection/>
    </xf>
    <xf numFmtId="169" fontId="0" fillId="0" borderId="24" xfId="0" applyNumberFormat="1" applyBorder="1"/>
    <xf numFmtId="0" fontId="3" fillId="0" borderId="24" xfId="26" applyNumberFormat="1" applyFont="1" applyFill="1" applyBorder="1" applyAlignment="1" quotePrefix="1">
      <alignment horizontal="center" vertical="top"/>
      <protection/>
    </xf>
    <xf numFmtId="0" fontId="4" fillId="0" borderId="24" xfId="26" applyFont="1" applyFill="1" applyBorder="1" applyAlignment="1">
      <alignment vertical="center"/>
      <protection/>
    </xf>
    <xf numFmtId="0" fontId="3" fillId="0" borderId="24" xfId="26" applyFont="1" applyFill="1" applyBorder="1" applyAlignment="1" quotePrefix="1">
      <alignment horizontal="center" vertical="top"/>
      <protection/>
    </xf>
    <xf numFmtId="3" fontId="53" fillId="0" borderId="24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0" fontId="4" fillId="0" borderId="24" xfId="22" applyFont="1" applyFill="1" applyBorder="1">
      <alignment/>
      <protection/>
    </xf>
    <xf numFmtId="166" fontId="0" fillId="0" borderId="24" xfId="30" applyNumberFormat="1" applyFont="1" applyBorder="1"/>
    <xf numFmtId="166" fontId="12" fillId="0" borderId="24" xfId="0" applyNumberFormat="1" applyFont="1" applyFill="1" applyBorder="1"/>
    <xf numFmtId="0" fontId="8" fillId="0" borderId="24" xfId="22" applyFont="1" applyFill="1" applyBorder="1">
      <alignment/>
      <protection/>
    </xf>
    <xf numFmtId="169" fontId="51" fillId="0" borderId="24" xfId="33" applyNumberFormat="1" applyFont="1" applyBorder="1">
      <alignment/>
      <protection/>
    </xf>
    <xf numFmtId="17" fontId="11" fillId="39" borderId="19" xfId="0" applyNumberFormat="1" applyFont="1" applyFill="1" applyBorder="1" applyAlignment="1">
      <alignment horizontal="center" vertical="center" wrapText="1"/>
    </xf>
    <xf numFmtId="17" fontId="11" fillId="39" borderId="19" xfId="0" applyNumberFormat="1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center" vertical="center" wrapText="1"/>
    </xf>
    <xf numFmtId="17" fontId="11" fillId="39" borderId="0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Fill="1" applyBorder="1"/>
    <xf numFmtId="3" fontId="12" fillId="0" borderId="24" xfId="0" applyNumberFormat="1" applyFont="1" applyBorder="1"/>
    <xf numFmtId="0" fontId="8" fillId="0" borderId="24" xfId="26" applyFont="1" applyFill="1" applyBorder="1" applyAlignment="1">
      <alignment vertical="center"/>
      <protection/>
    </xf>
    <xf numFmtId="166" fontId="12" fillId="0" borderId="24" xfId="0" applyNumberFormat="1" applyFont="1" applyFill="1" applyBorder="1"/>
    <xf numFmtId="166" fontId="12" fillId="0" borderId="24" xfId="30" applyNumberFormat="1" applyFont="1" applyFill="1" applyBorder="1"/>
    <xf numFmtId="0" fontId="7" fillId="0" borderId="24" xfId="26" applyFont="1" applyFill="1" applyBorder="1" applyAlignment="1" quotePrefix="1">
      <alignment horizontal="center" vertical="top"/>
      <protection/>
    </xf>
    <xf numFmtId="2" fontId="12" fillId="0" borderId="24" xfId="33" applyNumberFormat="1" applyFont="1" applyFill="1" applyBorder="1" applyAlignment="1">
      <alignment vertical="center"/>
      <protection/>
    </xf>
    <xf numFmtId="4" fontId="12" fillId="0" borderId="24" xfId="33" applyNumberFormat="1" applyFont="1" applyFill="1" applyBorder="1" applyAlignment="1">
      <alignment vertical="center"/>
      <protection/>
    </xf>
    <xf numFmtId="4" fontId="11" fillId="0" borderId="24" xfId="33" applyNumberFormat="1" applyFont="1" applyFill="1" applyBorder="1" applyAlignment="1">
      <alignment horizontal="right" vertical="center"/>
      <protection/>
    </xf>
    <xf numFmtId="4" fontId="12" fillId="0" borderId="24" xfId="33" applyNumberFormat="1" applyFont="1" applyFill="1" applyBorder="1">
      <alignment/>
      <protection/>
    </xf>
    <xf numFmtId="166" fontId="11" fillId="0" borderId="0" xfId="30" applyNumberFormat="1" applyFont="1"/>
    <xf numFmtId="0" fontId="9" fillId="0" borderId="24" xfId="26" applyFont="1" applyFill="1" applyBorder="1" applyAlignment="1">
      <alignment horizontal="center" vertical="top" wrapText="1"/>
      <protection/>
    </xf>
    <xf numFmtId="0" fontId="7" fillId="0" borderId="24" xfId="22" applyFont="1" applyFill="1" applyBorder="1" applyAlignment="1">
      <alignment horizontal="center"/>
      <protection/>
    </xf>
    <xf numFmtId="0" fontId="3" fillId="0" borderId="24" xfId="22" applyFont="1" applyFill="1" applyBorder="1" applyAlignment="1">
      <alignment horizontal="center"/>
      <protection/>
    </xf>
    <xf numFmtId="0" fontId="52" fillId="0" borderId="24" xfId="26" applyFont="1" applyFill="1" applyBorder="1" applyAlignment="1">
      <alignment horizontal="center" vertical="top" wrapText="1"/>
      <protection/>
    </xf>
  </cellXfs>
  <cellStyles count="9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inlik Ayracı 2" xfId="20"/>
    <cellStyle name="Hyperlink" xfId="21"/>
    <cellStyle name="Normal 2" xfId="22"/>
    <cellStyle name="Normal 3" xfId="23"/>
    <cellStyle name="Normal 4 2 2" xfId="24"/>
    <cellStyle name="Normal 4 2 2 2" xfId="25"/>
    <cellStyle name="Normal_Sayfa2" xfId="26"/>
    <cellStyle name="Normal_TABLO-69" xfId="27"/>
    <cellStyle name="Virgül" xfId="28"/>
    <cellStyle name="Virgül 2 2" xfId="29"/>
    <cellStyle name="Yüzde" xfId="30"/>
    <cellStyle name="Binlik Ayracı 4" xfId="31"/>
    <cellStyle name="Binlik Ayracı 3" xfId="32"/>
    <cellStyle name="Normal 104" xfId="33"/>
    <cellStyle name="İyi" xfId="34"/>
    <cellStyle name="Kötü" xfId="35"/>
    <cellStyle name="Nötr" xfId="36"/>
    <cellStyle name="Bağlı Hücre" xfId="37"/>
    <cellStyle name="İşaretli Hücre" xfId="38"/>
    <cellStyle name="Uyarı Metni" xfId="39"/>
    <cellStyle name="Açıklama Metni" xfId="40"/>
    <cellStyle name="Vurgu2" xfId="41"/>
    <cellStyle name="%40 - Vurgu2" xfId="42"/>
    <cellStyle name="%60 - Vurgu2" xfId="43"/>
    <cellStyle name="Vurgu3" xfId="44"/>
    <cellStyle name="Vurgu5" xfId="45"/>
    <cellStyle name="%60 - Vurgu5" xfId="46"/>
    <cellStyle name="Vurgu6" xfId="47"/>
    <cellStyle name="%20 - Vurgu2 8" xfId="48"/>
    <cellStyle name="%20 - Vurgu1 4 2" xfId="49"/>
    <cellStyle name="%20 - Vurgu2 5" xfId="50"/>
    <cellStyle name="%20 - Vurgu1 3 3" xfId="51"/>
    <cellStyle name="%20 - Vurgu1 3 2" xfId="52"/>
    <cellStyle name="%20 - Vurgu1 3" xfId="53"/>
    <cellStyle name="%20 - Vurgu1 2_25.İL-EMOD-Öncelikli Yaşam" xfId="54"/>
    <cellStyle name="%20 - Vurgu1 2" xfId="55"/>
    <cellStyle name="%20 - Vurgu2 2" xfId="56"/>
    <cellStyle name="%20 - Vurgu1 4" xfId="57"/>
    <cellStyle name="%20 - Vurgu1 5" xfId="58"/>
    <cellStyle name="%20 - Vurgu2 2_25.İL-EMOD-Öncelikli Yaşam" xfId="59"/>
    <cellStyle name="%20 - Vurgu1 2 2" xfId="60"/>
    <cellStyle name="%20 - Vurgu2 2 2" xfId="61"/>
    <cellStyle name="%20 - Vurgu1 2 3" xfId="62"/>
    <cellStyle name="Normal 110" xfId="63"/>
    <cellStyle name="%20 - Vurgu2 2 3" xfId="64"/>
    <cellStyle name="%20 - Vurgu1 4 3" xfId="65"/>
    <cellStyle name="%20 - Vurgu2 3" xfId="66"/>
    <cellStyle name="%20 - Vurgu2 3 2" xfId="67"/>
    <cellStyle name="%20 - Vurgu2 3 3" xfId="68"/>
    <cellStyle name="%20 - Vurgu2 4" xfId="69"/>
    <cellStyle name="%20 - Vurgu2 4 2" xfId="70"/>
    <cellStyle name="%20 - Vurgu2 4 3" xfId="71"/>
    <cellStyle name="%20 - Vurgu3 5" xfId="72"/>
    <cellStyle name="%20 - Vurgu3 2" xfId="73"/>
    <cellStyle name="%20 - Vurgu3 2 2" xfId="74"/>
    <cellStyle name="%20 - Vurgu3 2 3" xfId="75"/>
    <cellStyle name="%20 - Vurgu3 2_25.İL-EMOD-Öncelikli Yaşam" xfId="76"/>
    <cellStyle name="%20 - Vurgu3 3" xfId="77"/>
    <cellStyle name="%20 - Vurgu3 3 2" xfId="78"/>
    <cellStyle name="%20 - Vurgu3 3 3" xfId="79"/>
    <cellStyle name="%20 - Vurgu3 4" xfId="80"/>
    <cellStyle name="%20 - Vurgu3 4 2" xfId="81"/>
    <cellStyle name="%20 - Vurgu3 4 3" xfId="82"/>
    <cellStyle name="%20 - Vurgu4 5" xfId="83"/>
    <cellStyle name="%20 - Vurgu4 2" xfId="84"/>
    <cellStyle name="%20 - Vurgu4 2 2" xfId="85"/>
    <cellStyle name="%20 - Vurgu4 2 3" xfId="86"/>
    <cellStyle name="%20 - Vurgu4 2_25.İL-EMOD-Öncelikli Yaşam" xfId="87"/>
    <cellStyle name="%20 - Vurgu4 3" xfId="88"/>
    <cellStyle name="%20 - Vurgu4 3 2" xfId="89"/>
    <cellStyle name="%20 - Vurgu4 3 3" xfId="90"/>
    <cellStyle name="%20 - Vurgu4 4" xfId="91"/>
    <cellStyle name="%20 - Vurgu4 4 2" xfId="92"/>
    <cellStyle name="%20 - Vurgu4 4 3" xfId="93"/>
    <cellStyle name="%20 - Vurgu5 5" xfId="94"/>
    <cellStyle name="%20 - Vurgu5 2" xfId="95"/>
    <cellStyle name="%20 - Vurgu5 2 2" xfId="96"/>
    <cellStyle name="%20 - Vurgu5 2 3" xfId="97"/>
    <cellStyle name="%20 - Vurgu5 2_25.İL-EMOD-Öncelikli Yaşam" xfId="98"/>
    <cellStyle name="%20 - Vurgu5 3" xfId="99"/>
    <cellStyle name="%20 - Vurgu5 3 2" xfId="100"/>
    <cellStyle name="%20 - Vurgu5 3 3" xfId="101"/>
    <cellStyle name="%20 - Vurgu5 4" xfId="102"/>
    <cellStyle name="%20 - Vurgu5 4 2" xfId="103"/>
    <cellStyle name="%20 - Vurgu5 4 3" xfId="104"/>
    <cellStyle name="%20 - Vurgu6 5" xfId="105"/>
    <cellStyle name="%20 - Vurgu6 2" xfId="106"/>
    <cellStyle name="%20 - Vurgu6 2 2" xfId="107"/>
    <cellStyle name="%20 - Vurgu6 2 3" xfId="108"/>
    <cellStyle name="%20 - Vurgu6 2_25.İL-EMOD-Öncelikli Yaşam" xfId="109"/>
    <cellStyle name="%20 - Vurgu6 3" xfId="110"/>
    <cellStyle name="%20 - Vurgu6 3 2" xfId="111"/>
    <cellStyle name="%20 - Vurgu6 3 3" xfId="112"/>
    <cellStyle name="%20 - Vurgu6 4" xfId="113"/>
    <cellStyle name="%20 - Vurgu6 4 2" xfId="114"/>
    <cellStyle name="%20 - Vurgu6 4 3" xfId="115"/>
    <cellStyle name="%40 - Vurgu1 5" xfId="116"/>
    <cellStyle name="%40 - Vurgu1 2" xfId="117"/>
    <cellStyle name="%40 - Vurgu1 2 2" xfId="118"/>
    <cellStyle name="%40 - Vurgu1 2 3" xfId="119"/>
    <cellStyle name="%40 - Vurgu1 2_25.İL-EMOD-Öncelikli Yaşam" xfId="120"/>
    <cellStyle name="%40 - Vurgu1 3" xfId="121"/>
    <cellStyle name="%40 - Vurgu1 3 2" xfId="122"/>
    <cellStyle name="%40 - Vurgu1 3 3" xfId="123"/>
    <cellStyle name="%40 - Vurgu1 4" xfId="124"/>
    <cellStyle name="%40 - Vurgu1 4 2" xfId="125"/>
    <cellStyle name="%40 - Vurgu1 4 3" xfId="126"/>
    <cellStyle name="%40 - Vurgu2 2" xfId="127"/>
    <cellStyle name="%40 - Vurgu2 2 2" xfId="128"/>
    <cellStyle name="%40 - Vurgu2 2 3" xfId="129"/>
    <cellStyle name="%40 - Vurgu2 2_25.İL-EMOD-Öncelikli Yaşam" xfId="130"/>
    <cellStyle name="%40 - Vurgu2 3" xfId="131"/>
    <cellStyle name="%40 - Vurgu2 3 2" xfId="132"/>
    <cellStyle name="%40 - Vurgu2 3 3" xfId="133"/>
    <cellStyle name="%40 - Vurgu2 4" xfId="134"/>
    <cellStyle name="%40 - Vurgu2 4 2" xfId="135"/>
    <cellStyle name="%40 - Vurgu2 4 3" xfId="136"/>
    <cellStyle name="%40 - Vurgu3 5" xfId="137"/>
    <cellStyle name="%40 - Vurgu3 2" xfId="138"/>
    <cellStyle name="%40 - Vurgu3 2 2" xfId="139"/>
    <cellStyle name="%40 - Vurgu3 2 3" xfId="140"/>
    <cellStyle name="%40 - Vurgu3 2_25.İL-EMOD-Öncelikli Yaşam" xfId="141"/>
    <cellStyle name="%40 - Vurgu3 3" xfId="142"/>
    <cellStyle name="%40 - Vurgu3 3 2" xfId="143"/>
    <cellStyle name="%40 - Vurgu3 3 3" xfId="144"/>
    <cellStyle name="%40 - Vurgu3 4" xfId="145"/>
    <cellStyle name="%40 - Vurgu3 4 2" xfId="146"/>
    <cellStyle name="%40 - Vurgu3 4 3" xfId="147"/>
    <cellStyle name="%40 - Vurgu4 5" xfId="148"/>
    <cellStyle name="%40 - Vurgu4 2" xfId="149"/>
    <cellStyle name="%40 - Vurgu4 2 2" xfId="150"/>
    <cellStyle name="%40 - Vurgu4 2 3" xfId="151"/>
    <cellStyle name="%40 - Vurgu4 2_25.İL-EMOD-Öncelikli Yaşam" xfId="152"/>
    <cellStyle name="%40 - Vurgu4 3" xfId="153"/>
    <cellStyle name="%40 - Vurgu4 3 2" xfId="154"/>
    <cellStyle name="%40 - Vurgu4 3 3" xfId="155"/>
    <cellStyle name="%40 - Vurgu4 4" xfId="156"/>
    <cellStyle name="%40 - Vurgu4 4 2" xfId="157"/>
    <cellStyle name="%40 - Vurgu4 4 3" xfId="158"/>
    <cellStyle name="%40 - Vurgu5 5" xfId="159"/>
    <cellStyle name="%40 - Vurgu5 2" xfId="160"/>
    <cellStyle name="%40 - Vurgu5 2 2" xfId="161"/>
    <cellStyle name="%40 - Vurgu5 2 3" xfId="162"/>
    <cellStyle name="%40 - Vurgu5 2_25.İL-EMOD-Öncelikli Yaşam" xfId="163"/>
    <cellStyle name="%40 - Vurgu5 3" xfId="164"/>
    <cellStyle name="%40 - Vurgu5 3 2" xfId="165"/>
    <cellStyle name="%40 - Vurgu5 3 3" xfId="166"/>
    <cellStyle name="%40 - Vurgu5 4" xfId="167"/>
    <cellStyle name="%40 - Vurgu5 4 2" xfId="168"/>
    <cellStyle name="%40 - Vurgu5 4 3" xfId="169"/>
    <cellStyle name="%40 - Vurgu6 5" xfId="170"/>
    <cellStyle name="%40 - Vurgu6 2" xfId="171"/>
    <cellStyle name="%40 - Vurgu6 2 2" xfId="172"/>
    <cellStyle name="%40 - Vurgu6 2 3" xfId="173"/>
    <cellStyle name="%40 - Vurgu6 2_25.İL-EMOD-Öncelikli Yaşam" xfId="174"/>
    <cellStyle name="%40 - Vurgu6 3" xfId="175"/>
    <cellStyle name="%40 - Vurgu6 3 2" xfId="176"/>
    <cellStyle name="%40 - Vurgu6 3 3" xfId="177"/>
    <cellStyle name="%40 - Vurgu6 4" xfId="178"/>
    <cellStyle name="%40 - Vurgu6 4 2" xfId="179"/>
    <cellStyle name="%40 - Vurgu6 4 3" xfId="180"/>
    <cellStyle name="%60 - Vurgu1 5" xfId="181"/>
    <cellStyle name="%60 - Vurgu1 2" xfId="182"/>
    <cellStyle name="%60 - Vurgu1 3" xfId="183"/>
    <cellStyle name="%60 - Vurgu1 4" xfId="184"/>
    <cellStyle name="%20 - Vurgu2 6" xfId="185"/>
    <cellStyle name="%60 - Vurgu2 2" xfId="186"/>
    <cellStyle name="%60 - Vurgu2 3" xfId="187"/>
    <cellStyle name="%60 - Vurgu2 4" xfId="188"/>
    <cellStyle name="%60 - Vurgu3 5" xfId="189"/>
    <cellStyle name="%60 - Vurgu3 2" xfId="190"/>
    <cellStyle name="%60 - Vurgu3 3" xfId="191"/>
    <cellStyle name="%60 - Vurgu3 4" xfId="192"/>
    <cellStyle name="%60 - Vurgu4 5" xfId="193"/>
    <cellStyle name="%60 - Vurgu4 2" xfId="194"/>
    <cellStyle name="%60 - Vurgu4 3" xfId="195"/>
    <cellStyle name="%60 - Vurgu4 4" xfId="196"/>
    <cellStyle name="%60 - Vurgu5 2" xfId="197"/>
    <cellStyle name="%60 - Vurgu5 3" xfId="198"/>
    <cellStyle name="%60 - Vurgu5 4" xfId="199"/>
    <cellStyle name="%60 - Vurgu6 5" xfId="200"/>
    <cellStyle name="%60 - Vurgu6 2" xfId="201"/>
    <cellStyle name="%60 - Vurgu6 3" xfId="202"/>
    <cellStyle name="%60 - Vurgu6 4" xfId="203"/>
    <cellStyle name="Açıklama Metni 2" xfId="204"/>
    <cellStyle name="Açıklama Metni 3" xfId="205"/>
    <cellStyle name="Açıklama Metni 4" xfId="206"/>
    <cellStyle name="Ana Başlık 5" xfId="207"/>
    <cellStyle name="Ana Başlık 2" xfId="208"/>
    <cellStyle name="Ana Başlık 3" xfId="209"/>
    <cellStyle name="Ana Başlık 4" xfId="210"/>
    <cellStyle name="Bağlı Hücre 2" xfId="211"/>
    <cellStyle name="Bağlı Hücre 3" xfId="212"/>
    <cellStyle name="Bağlı Hücre 4" xfId="213"/>
    <cellStyle name="Başlık 1 5" xfId="214"/>
    <cellStyle name="Başlık 1 2" xfId="215"/>
    <cellStyle name="Başlık 1 3" xfId="216"/>
    <cellStyle name="Başlık 1 4" xfId="217"/>
    <cellStyle name="Başlık 2 5" xfId="218"/>
    <cellStyle name="Başlık 2 2" xfId="219"/>
    <cellStyle name="Başlık 2 3" xfId="220"/>
    <cellStyle name="Başlık 2 4" xfId="221"/>
    <cellStyle name="Başlık 3 5" xfId="222"/>
    <cellStyle name="Başlık 3 2" xfId="223"/>
    <cellStyle name="Başlık 3 3" xfId="224"/>
    <cellStyle name="Başlık 3 4" xfId="225"/>
    <cellStyle name="Başlık 4 5" xfId="226"/>
    <cellStyle name="Başlık 4 2" xfId="227"/>
    <cellStyle name="Başlık 4 3" xfId="228"/>
    <cellStyle name="Başlık 4 4" xfId="229"/>
    <cellStyle name="Comma 2" xfId="230"/>
    <cellStyle name="Comma 2 2" xfId="231"/>
    <cellStyle name="Çıkış 5" xfId="232"/>
    <cellStyle name="Çıkış 2" xfId="233"/>
    <cellStyle name="Çıkış 3" xfId="234"/>
    <cellStyle name="Çıkış 4" xfId="235"/>
    <cellStyle name="Giriş 5" xfId="236"/>
    <cellStyle name="Giriş 2" xfId="237"/>
    <cellStyle name="Giriş 3" xfId="238"/>
    <cellStyle name="Giriş 4" xfId="239"/>
    <cellStyle name="Hesaplama 5" xfId="240"/>
    <cellStyle name="Hesaplama 2" xfId="241"/>
    <cellStyle name="Hesaplama 3" xfId="242"/>
    <cellStyle name="Hesaplama 4" xfId="243"/>
    <cellStyle name="İşaretli Hücre 2" xfId="244"/>
    <cellStyle name="İşaretli Hücre 3" xfId="245"/>
    <cellStyle name="İşaretli Hücre 4" xfId="246"/>
    <cellStyle name="İyi 2" xfId="247"/>
    <cellStyle name="İyi 3" xfId="248"/>
    <cellStyle name="İyi 4" xfId="249"/>
    <cellStyle name="İzlenen Köprü 2" xfId="250"/>
    <cellStyle name="Köprü 2" xfId="251"/>
    <cellStyle name="Köprü 3" xfId="252"/>
    <cellStyle name="Kötü 2" xfId="253"/>
    <cellStyle name="Kötü 3" xfId="254"/>
    <cellStyle name="Kötü 4" xfId="255"/>
    <cellStyle name="Normal 10" xfId="256"/>
    <cellStyle name="Normal 10 2" xfId="257"/>
    <cellStyle name="Normal 100" xfId="258"/>
    <cellStyle name="Normal 101" xfId="259"/>
    <cellStyle name="Normal 102" xfId="260"/>
    <cellStyle name="Normal 103" xfId="261"/>
    <cellStyle name="Normal 105" xfId="262"/>
    <cellStyle name="Normal 105 2" xfId="263"/>
    <cellStyle name="Normal 106" xfId="264"/>
    <cellStyle name="Normal 107" xfId="265"/>
    <cellStyle name="Normal 108" xfId="266"/>
    <cellStyle name="Normal 109" xfId="267"/>
    <cellStyle name="Normal 11" xfId="268"/>
    <cellStyle name="Normal 11 10" xfId="269"/>
    <cellStyle name="Normal 11 11" xfId="270"/>
    <cellStyle name="Normal 11 12" xfId="271"/>
    <cellStyle name="Normal 11 2" xfId="272"/>
    <cellStyle name="Normal 11 2 2" xfId="273"/>
    <cellStyle name="Normal 11 2 3" xfId="274"/>
    <cellStyle name="Normal 11 3" xfId="275"/>
    <cellStyle name="Normal 11 3 2" xfId="276"/>
    <cellStyle name="Normal 11 3 3" xfId="277"/>
    <cellStyle name="Normal 11 4" xfId="278"/>
    <cellStyle name="Normal 11 4 2" xfId="279"/>
    <cellStyle name="Normal 11 4 3" xfId="280"/>
    <cellStyle name="Normal 11 5" xfId="281"/>
    <cellStyle name="Normal 11 5 2" xfId="282"/>
    <cellStyle name="Normal 11 5 3" xfId="283"/>
    <cellStyle name="Normal 11 6" xfId="284"/>
    <cellStyle name="Normal 11 6 2" xfId="285"/>
    <cellStyle name="Normal 11 6 3" xfId="286"/>
    <cellStyle name="Normal 11 7" xfId="287"/>
    <cellStyle name="Normal 11 7 2" xfId="288"/>
    <cellStyle name="Normal 11 7 3" xfId="289"/>
    <cellStyle name="Normal 11 8" xfId="290"/>
    <cellStyle name="Normal 11 8 2" xfId="291"/>
    <cellStyle name="Normal 11 8 3" xfId="292"/>
    <cellStyle name="Normal 11 9" xfId="293"/>
    <cellStyle name="Normal 12" xfId="294"/>
    <cellStyle name="Normal 12 2" xfId="295"/>
    <cellStyle name="Normal 12 2 2" xfId="296"/>
    <cellStyle name="Normal 12 2 3" xfId="297"/>
    <cellStyle name="Normal 12 3" xfId="298"/>
    <cellStyle name="Normal 12 4" xfId="299"/>
    <cellStyle name="Normal 13" xfId="300"/>
    <cellStyle name="Normal 13 2" xfId="301"/>
    <cellStyle name="Normal 13 2 2" xfId="302"/>
    <cellStyle name="Normal 13 2 3" xfId="303"/>
    <cellStyle name="Normal 13 3" xfId="304"/>
    <cellStyle name="Normal 13 4" xfId="305"/>
    <cellStyle name="Normal 14" xfId="306"/>
    <cellStyle name="Normal 14 2" xfId="307"/>
    <cellStyle name="Normal 14 2 2" xfId="308"/>
    <cellStyle name="Normal 14 2 3" xfId="309"/>
    <cellStyle name="Normal 14 3" xfId="310"/>
    <cellStyle name="Normal 15" xfId="311"/>
    <cellStyle name="Normal 15 2" xfId="312"/>
    <cellStyle name="Normal 16" xfId="313"/>
    <cellStyle name="Normal 16 2" xfId="314"/>
    <cellStyle name="Normal 16 2 2" xfId="315"/>
    <cellStyle name="Normal 16 2 3" xfId="316"/>
    <cellStyle name="Normal 16 3" xfId="317"/>
    <cellStyle name="Normal 17" xfId="318"/>
    <cellStyle name="Normal 17 2" xfId="319"/>
    <cellStyle name="Normal 17 2 2" xfId="320"/>
    <cellStyle name="Normal 17 2 3" xfId="321"/>
    <cellStyle name="Normal 17 3" xfId="322"/>
    <cellStyle name="Normal 18" xfId="323"/>
    <cellStyle name="Normal 18 2" xfId="324"/>
    <cellStyle name="Normal 18 3" xfId="325"/>
    <cellStyle name="Normal 18 4" xfId="326"/>
    <cellStyle name="Normal 19" xfId="327"/>
    <cellStyle name="Normal 19 2" xfId="328"/>
    <cellStyle name="Normal 19 3" xfId="329"/>
    <cellStyle name="Normal 19 4" xfId="330"/>
    <cellStyle name="Normal 2 10" xfId="331"/>
    <cellStyle name="Normal 2 10 2" xfId="332"/>
    <cellStyle name="Normal 2 10 3" xfId="333"/>
    <cellStyle name="Normal 2 11" xfId="334"/>
    <cellStyle name="Normal 2 12" xfId="335"/>
    <cellStyle name="Normal 2 13" xfId="336"/>
    <cellStyle name="Normal 2 14" xfId="337"/>
    <cellStyle name="Normal 2 15" xfId="338"/>
    <cellStyle name="Normal 2 16" xfId="339"/>
    <cellStyle name="Normal 2 17" xfId="340"/>
    <cellStyle name="Normal 2 18" xfId="341"/>
    <cellStyle name="Normal 2 19" xfId="342"/>
    <cellStyle name="Normal 2 2" xfId="343"/>
    <cellStyle name="Normal 2 2 2" xfId="344"/>
    <cellStyle name="Normal 2 2 3" xfId="345"/>
    <cellStyle name="Normal 2 2 4" xfId="346"/>
    <cellStyle name="Normal 2 3" xfId="347"/>
    <cellStyle name="Normal 2 3 2" xfId="348"/>
    <cellStyle name="Normal 2 3 2 2" xfId="349"/>
    <cellStyle name="Normal 2 3 3" xfId="350"/>
    <cellStyle name="Normal 2 4" xfId="351"/>
    <cellStyle name="Normal 2 4 10" xfId="352"/>
    <cellStyle name="Normal 2 4 11" xfId="353"/>
    <cellStyle name="Normal 2 4 12" xfId="354"/>
    <cellStyle name="Normal 2 4 2" xfId="355"/>
    <cellStyle name="Normal 2 4 2 2" xfId="356"/>
    <cellStyle name="Normal 2 4 2 3" xfId="357"/>
    <cellStyle name="Normal 2 4 2 4" xfId="358"/>
    <cellStyle name="Normal 2 4 2 5" xfId="359"/>
    <cellStyle name="Normal 2 4 3" xfId="360"/>
    <cellStyle name="Normal 2 4 3 2" xfId="361"/>
    <cellStyle name="Normal 2 4 3 3" xfId="362"/>
    <cellStyle name="Normal 2 4 4" xfId="363"/>
    <cellStyle name="Normal 2 4 4 2" xfId="364"/>
    <cellStyle name="Normal 2 4 4 3" xfId="365"/>
    <cellStyle name="Normal 2 4 5" xfId="366"/>
    <cellStyle name="Normal 2 4 5 2" xfId="367"/>
    <cellStyle name="Normal 2 4 5 3" xfId="368"/>
    <cellStyle name="Normal 2 4 6" xfId="369"/>
    <cellStyle name="Normal 2 4 6 2" xfId="370"/>
    <cellStyle name="Normal 2 4 6 3" xfId="371"/>
    <cellStyle name="Normal 2 4 7" xfId="372"/>
    <cellStyle name="Normal 2 4 7 2" xfId="373"/>
    <cellStyle name="Normal 2 4 7 3" xfId="374"/>
    <cellStyle name="Normal 2 4 8" xfId="375"/>
    <cellStyle name="Normal 2 4 8 2" xfId="376"/>
    <cellStyle name="Normal 2 4 8 3" xfId="377"/>
    <cellStyle name="Normal 2 4 9" xfId="378"/>
    <cellStyle name="Normal 2 5" xfId="379"/>
    <cellStyle name="Normal 2 5 2" xfId="380"/>
    <cellStyle name="Normal 2 5 2 2" xfId="381"/>
    <cellStyle name="Normal 2 5 3" xfId="382"/>
    <cellStyle name="Normal 2 6" xfId="383"/>
    <cellStyle name="Normal 2 6 2" xfId="384"/>
    <cellStyle name="Normal 2 6 2 2" xfId="385"/>
    <cellStyle name="Normal 2 6 3" xfId="386"/>
    <cellStyle name="Normal 2 7" xfId="387"/>
    <cellStyle name="Normal 2 7 2" xfId="388"/>
    <cellStyle name="Normal 2 7 3" xfId="389"/>
    <cellStyle name="Normal 2 8" xfId="390"/>
    <cellStyle name="Normal 2 8 2" xfId="391"/>
    <cellStyle name="Normal 2 8 3" xfId="392"/>
    <cellStyle name="Normal 2 9" xfId="393"/>
    <cellStyle name="Normal 2 9 2" xfId="394"/>
    <cellStyle name="Normal 2 9 3" xfId="395"/>
    <cellStyle name="Normal 20" xfId="396"/>
    <cellStyle name="Normal 20 2" xfId="397"/>
    <cellStyle name="Normal 20 3" xfId="398"/>
    <cellStyle name="Normal 20 4" xfId="399"/>
    <cellStyle name="Normal 21" xfId="400"/>
    <cellStyle name="Normal 21 2" xfId="401"/>
    <cellStyle name="Normal 21 3" xfId="402"/>
    <cellStyle name="Normal 21 4" xfId="403"/>
    <cellStyle name="Normal 22" xfId="404"/>
    <cellStyle name="Normal 22 2" xfId="405"/>
    <cellStyle name="Normal 22 3" xfId="406"/>
    <cellStyle name="Normal 22 4" xfId="407"/>
    <cellStyle name="Normal 23" xfId="408"/>
    <cellStyle name="Normal 23 2" xfId="409"/>
    <cellStyle name="Normal 23 3" xfId="410"/>
    <cellStyle name="Normal 23 4" xfId="411"/>
    <cellStyle name="Normal 24" xfId="412"/>
    <cellStyle name="Normal 24 2" xfId="413"/>
    <cellStyle name="Normal 24 2 2" xfId="414"/>
    <cellStyle name="Normal 24 3" xfId="415"/>
    <cellStyle name="Normal 24 3 2" xfId="416"/>
    <cellStyle name="Normal 24 4" xfId="417"/>
    <cellStyle name="Normal 24 5" xfId="418"/>
    <cellStyle name="Normal 24 6" xfId="419"/>
    <cellStyle name="Normal 25" xfId="420"/>
    <cellStyle name="Normal 25 2" xfId="421"/>
    <cellStyle name="Normal 25 2 2" xfId="422"/>
    <cellStyle name="Normal 25 2 3" xfId="423"/>
    <cellStyle name="Normal 25 2 4" xfId="424"/>
    <cellStyle name="Normal 25 3" xfId="425"/>
    <cellStyle name="Normal 25 4" xfId="426"/>
    <cellStyle name="Normal 25 5" xfId="427"/>
    <cellStyle name="Normal 25 6" xfId="428"/>
    <cellStyle name="Normal 26" xfId="429"/>
    <cellStyle name="Normal 26 2" xfId="430"/>
    <cellStyle name="Normal 26 2 2" xfId="431"/>
    <cellStyle name="Normal 26 2 3" xfId="432"/>
    <cellStyle name="Normal 26 3" xfId="433"/>
    <cellStyle name="Normal 27" xfId="434"/>
    <cellStyle name="Normal 27 2" xfId="435"/>
    <cellStyle name="Normal 27 2 2" xfId="436"/>
    <cellStyle name="Normal 27 2 3" xfId="437"/>
    <cellStyle name="Normal 27 3" xfId="438"/>
    <cellStyle name="Normal 28" xfId="439"/>
    <cellStyle name="Normal 28 2" xfId="440"/>
    <cellStyle name="Normal 28 2 2" xfId="441"/>
    <cellStyle name="Normal 28 2 3" xfId="442"/>
    <cellStyle name="Normal 28 3" xfId="443"/>
    <cellStyle name="Normal 29" xfId="444"/>
    <cellStyle name="Normal 29 2" xfId="445"/>
    <cellStyle name="Normal 29 2 2" xfId="446"/>
    <cellStyle name="Normal 29 2 3" xfId="447"/>
    <cellStyle name="Normal 29 2 4" xfId="448"/>
    <cellStyle name="Normal 29 3" xfId="449"/>
    <cellStyle name="Normal 29 4" xfId="450"/>
    <cellStyle name="Normal 29 5" xfId="451"/>
    <cellStyle name="Normal 3 8" xfId="452"/>
    <cellStyle name="Normal 3 2" xfId="453"/>
    <cellStyle name="Normal 3 2 2" xfId="454"/>
    <cellStyle name="Normal 3 2 3" xfId="455"/>
    <cellStyle name="Normal 3 3" xfId="456"/>
    <cellStyle name="Normal 3 3 2" xfId="457"/>
    <cellStyle name="Normal 3 3 3" xfId="458"/>
    <cellStyle name="Normal 3 4" xfId="459"/>
    <cellStyle name="Normal 3 4 2" xfId="460"/>
    <cellStyle name="Normal 3 4 3" xfId="461"/>
    <cellStyle name="Normal 3 5" xfId="462"/>
    <cellStyle name="Normal 3 5 2" xfId="463"/>
    <cellStyle name="Normal 3 5 3" xfId="464"/>
    <cellStyle name="Normal 3 6" xfId="465"/>
    <cellStyle name="Normal 3 7" xfId="466"/>
    <cellStyle name="Normal 30" xfId="467"/>
    <cellStyle name="Normal 30 2" xfId="468"/>
    <cellStyle name="Normal 30 3" xfId="469"/>
    <cellStyle name="Normal 30 4" xfId="470"/>
    <cellStyle name="Normal 31" xfId="471"/>
    <cellStyle name="Normal 31 2" xfId="472"/>
    <cellStyle name="Normal 31 3" xfId="473"/>
    <cellStyle name="Normal 31 4" xfId="474"/>
    <cellStyle name="Normal 32" xfId="475"/>
    <cellStyle name="Normal 32 2" xfId="476"/>
    <cellStyle name="Normal 32 3" xfId="477"/>
    <cellStyle name="Normal 32 4" xfId="478"/>
    <cellStyle name="Normal 33" xfId="479"/>
    <cellStyle name="Normal 33 2" xfId="480"/>
    <cellStyle name="Normal 33 3" xfId="481"/>
    <cellStyle name="Normal 33 4" xfId="482"/>
    <cellStyle name="Normal 34" xfId="483"/>
    <cellStyle name="Normal 34 2" xfId="484"/>
    <cellStyle name="Normal 34 3" xfId="485"/>
    <cellStyle name="Normal 34 4" xfId="486"/>
    <cellStyle name="Normal 35" xfId="487"/>
    <cellStyle name="Normal 35 2" xfId="488"/>
    <cellStyle name="Normal 35 3" xfId="489"/>
    <cellStyle name="Normal 35 4" xfId="490"/>
    <cellStyle name="Normal 36" xfId="491"/>
    <cellStyle name="Normal 36 2" xfId="492"/>
    <cellStyle name="Normal 36 3" xfId="493"/>
    <cellStyle name="Normal 36 4" xfId="494"/>
    <cellStyle name="Normal 37" xfId="495"/>
    <cellStyle name="Normal 37 2" xfId="496"/>
    <cellStyle name="Normal 37 3" xfId="497"/>
    <cellStyle name="Normal 37 4" xfId="498"/>
    <cellStyle name="Normal 38" xfId="499"/>
    <cellStyle name="Normal 38 2" xfId="500"/>
    <cellStyle name="Normal 38 3" xfId="501"/>
    <cellStyle name="Normal 39" xfId="502"/>
    <cellStyle name="Normal 39 2" xfId="503"/>
    <cellStyle name="Normal 39 3" xfId="504"/>
    <cellStyle name="Normal 4" xfId="505"/>
    <cellStyle name="Normal 4 2" xfId="506"/>
    <cellStyle name="Normal 4 2_25.İL-EMOD-Öncelikli Yaşam" xfId="507"/>
    <cellStyle name="Normal 4 3" xfId="508"/>
    <cellStyle name="Normal 4 3 10" xfId="509"/>
    <cellStyle name="Normal 4 3 10 2" xfId="510"/>
    <cellStyle name="Normal 4 3 10 3" xfId="511"/>
    <cellStyle name="Normal 4 3 11" xfId="512"/>
    <cellStyle name="Normal 4 3 12" xfId="513"/>
    <cellStyle name="Normal 4 3 13" xfId="514"/>
    <cellStyle name="Normal 4 3 2" xfId="515"/>
    <cellStyle name="Normal 4 3 2 10" xfId="516"/>
    <cellStyle name="Normal 4 3 2 11" xfId="517"/>
    <cellStyle name="Normal 4 3 2 2" xfId="518"/>
    <cellStyle name="Normal 4 3 2 2 2" xfId="519"/>
    <cellStyle name="Normal 4 3 2 2 3" xfId="520"/>
    <cellStyle name="Normal 4 3 2 2 4" xfId="521"/>
    <cellStyle name="Normal 4 3 2 3" xfId="522"/>
    <cellStyle name="Normal 4 3 2 3 2" xfId="523"/>
    <cellStyle name="Normal 4 3 2 3 3" xfId="524"/>
    <cellStyle name="Normal 4 3 2 4" xfId="525"/>
    <cellStyle name="Normal 4 3 2 4 2" xfId="526"/>
    <cellStyle name="Normal 4 3 2 4 3" xfId="527"/>
    <cellStyle name="Normal 4 3 2 5" xfId="528"/>
    <cellStyle name="Normal 4 3 2 5 2" xfId="529"/>
    <cellStyle name="Normal 4 3 2 5 3" xfId="530"/>
    <cellStyle name="Normal 4 3 2 6" xfId="531"/>
    <cellStyle name="Normal 4 3 2 6 2" xfId="532"/>
    <cellStyle name="Normal 4 3 2 6 3" xfId="533"/>
    <cellStyle name="Normal 4 3 2 7" xfId="534"/>
    <cellStyle name="Normal 4 3 2 7 2" xfId="535"/>
    <cellStyle name="Normal 4 3 2 7 3" xfId="536"/>
    <cellStyle name="Normal 4 3 2 8" xfId="537"/>
    <cellStyle name="Normal 4 3 2 8 2" xfId="538"/>
    <cellStyle name="Normal 4 3 2 8 3" xfId="539"/>
    <cellStyle name="Normal 4 3 2 9" xfId="540"/>
    <cellStyle name="Normal 4 3 3" xfId="541"/>
    <cellStyle name="Normal 4 3 3 2" xfId="542"/>
    <cellStyle name="Normal 4 3 3 3" xfId="543"/>
    <cellStyle name="Normal 4 3 3 4" xfId="544"/>
    <cellStyle name="Normal 4 3 4" xfId="545"/>
    <cellStyle name="Normal 4 3 4 10" xfId="546"/>
    <cellStyle name="Normal 4 3 4 11" xfId="547"/>
    <cellStyle name="Normal 4 3 4 2" xfId="548"/>
    <cellStyle name="Normal 4 3 4 2 2" xfId="549"/>
    <cellStyle name="Normal 4 3 4 2 3" xfId="550"/>
    <cellStyle name="Normal 4 3 4 2 4" xfId="551"/>
    <cellStyle name="Normal 4 3 4 3" xfId="552"/>
    <cellStyle name="Normal 4 3 4 3 2" xfId="553"/>
    <cellStyle name="Normal 4 3 4 3 3" xfId="554"/>
    <cellStyle name="Normal 4 3 4 4" xfId="555"/>
    <cellStyle name="Normal 4 3 4 4 2" xfId="556"/>
    <cellStyle name="Normal 4 3 4 4 3" xfId="557"/>
    <cellStyle name="Normal 4 3 4 5" xfId="558"/>
    <cellStyle name="Normal 4 3 4 5 2" xfId="559"/>
    <cellStyle name="Normal 4 3 4 5 3" xfId="560"/>
    <cellStyle name="Normal 4 3 4 6" xfId="561"/>
    <cellStyle name="Normal 4 3 4 6 2" xfId="562"/>
    <cellStyle name="Normal 4 3 4 6 3" xfId="563"/>
    <cellStyle name="Normal 4 3 4 7" xfId="564"/>
    <cellStyle name="Normal 4 3 4 7 2" xfId="565"/>
    <cellStyle name="Normal 4 3 4 7 3" xfId="566"/>
    <cellStyle name="Normal 4 3 4 8" xfId="567"/>
    <cellStyle name="Normal 4 3 4 8 2" xfId="568"/>
    <cellStyle name="Normal 4 3 4 8 3" xfId="569"/>
    <cellStyle name="Normal 4 3 4 9" xfId="570"/>
    <cellStyle name="Normal 4 3 5" xfId="571"/>
    <cellStyle name="Normal 4 3 5 2" xfId="572"/>
    <cellStyle name="Normal 4 3 5 3" xfId="573"/>
    <cellStyle name="Normal 4 3 5 4" xfId="574"/>
    <cellStyle name="Normal 4 3 6" xfId="575"/>
    <cellStyle name="Normal 4 3 6 2" xfId="576"/>
    <cellStyle name="Normal 4 3 6 3" xfId="577"/>
    <cellStyle name="Normal 4 3 7" xfId="578"/>
    <cellStyle name="Normal 4 3 7 2" xfId="579"/>
    <cellStyle name="Normal 4 3 7 3" xfId="580"/>
    <cellStyle name="Normal 4 3 8" xfId="581"/>
    <cellStyle name="Normal 4 3 8 2" xfId="582"/>
    <cellStyle name="Normal 4 3 8 3" xfId="583"/>
    <cellStyle name="Normal 4 3 9" xfId="584"/>
    <cellStyle name="Normal 4 3 9 2" xfId="585"/>
    <cellStyle name="Normal 4 3 9 3" xfId="586"/>
    <cellStyle name="Normal 4 4" xfId="587"/>
    <cellStyle name="Normal 4 5" xfId="588"/>
    <cellStyle name="Normal 4_25.İL-EMOD-Öncelikli Yaşam" xfId="589"/>
    <cellStyle name="Normal 40" xfId="590"/>
    <cellStyle name="Normal 40 2" xfId="591"/>
    <cellStyle name="Normal 40 3" xfId="592"/>
    <cellStyle name="Normal 41" xfId="593"/>
    <cellStyle name="Normal 41 2" xfId="594"/>
    <cellStyle name="Normal 41 3" xfId="595"/>
    <cellStyle name="Normal 42" xfId="596"/>
    <cellStyle name="Normal 42 2" xfId="597"/>
    <cellStyle name="Normal 42 3" xfId="598"/>
    <cellStyle name="Normal 43" xfId="599"/>
    <cellStyle name="Normal 43 2" xfId="600"/>
    <cellStyle name="Normal 43 3" xfId="601"/>
    <cellStyle name="Normal 44" xfId="602"/>
    <cellStyle name="Normal 44 2" xfId="603"/>
    <cellStyle name="Normal 44 3" xfId="604"/>
    <cellStyle name="Normal 45" xfId="605"/>
    <cellStyle name="Normal 45 2" xfId="606"/>
    <cellStyle name="Normal 45 3" xfId="607"/>
    <cellStyle name="Normal 46" xfId="608"/>
    <cellStyle name="Normal 46 2" xfId="609"/>
    <cellStyle name="Normal 46 3" xfId="610"/>
    <cellStyle name="Normal 47" xfId="611"/>
    <cellStyle name="Normal 47 2" xfId="612"/>
    <cellStyle name="Normal 47 3" xfId="613"/>
    <cellStyle name="Normal 48" xfId="614"/>
    <cellStyle name="Normal 48 2" xfId="615"/>
    <cellStyle name="Normal 48 3" xfId="616"/>
    <cellStyle name="Normal 49" xfId="617"/>
    <cellStyle name="Normal 49 2" xfId="618"/>
    <cellStyle name="Normal 49 3" xfId="619"/>
    <cellStyle name="Normal 5" xfId="620"/>
    <cellStyle name="Normal 5 2" xfId="621"/>
    <cellStyle name="Normal 5 3" xfId="622"/>
    <cellStyle name="Normal 5 4" xfId="623"/>
    <cellStyle name="Normal 5 5" xfId="624"/>
    <cellStyle name="Normal 5 6" xfId="625"/>
    <cellStyle name="Normal 5 7" xfId="626"/>
    <cellStyle name="Normal 50" xfId="627"/>
    <cellStyle name="Normal 50 2" xfId="628"/>
    <cellStyle name="Normal 50 3" xfId="629"/>
    <cellStyle name="Normal 51" xfId="630"/>
    <cellStyle name="Normal 51 2" xfId="631"/>
    <cellStyle name="Normal 51 3" xfId="632"/>
    <cellStyle name="Normal 52" xfId="633"/>
    <cellStyle name="Normal 52 2" xfId="634"/>
    <cellStyle name="Normal 52 3" xfId="635"/>
    <cellStyle name="Normal 53" xfId="636"/>
    <cellStyle name="Normal 53 2" xfId="637"/>
    <cellStyle name="Normal 53 3" xfId="638"/>
    <cellStyle name="Normal 54" xfId="639"/>
    <cellStyle name="Normal 54 2" xfId="640"/>
    <cellStyle name="Normal 54 3" xfId="641"/>
    <cellStyle name="Normal 55" xfId="642"/>
    <cellStyle name="Normal 55 2" xfId="643"/>
    <cellStyle name="Normal 55 3" xfId="644"/>
    <cellStyle name="Normal 56" xfId="645"/>
    <cellStyle name="Normal 56 2" xfId="646"/>
    <cellStyle name="Normal 56 3" xfId="647"/>
    <cellStyle name="Normal 57" xfId="648"/>
    <cellStyle name="Normal 57 2" xfId="649"/>
    <cellStyle name="Normal 57 3" xfId="650"/>
    <cellStyle name="Normal 58" xfId="651"/>
    <cellStyle name="Normal 58 2" xfId="652"/>
    <cellStyle name="Normal 58 3" xfId="653"/>
    <cellStyle name="Normal 59" xfId="654"/>
    <cellStyle name="Normal 59 2" xfId="655"/>
    <cellStyle name="Normal 59 3" xfId="656"/>
    <cellStyle name="Normal 6" xfId="657"/>
    <cellStyle name="Normal 6 10" xfId="658"/>
    <cellStyle name="Normal 6 11" xfId="659"/>
    <cellStyle name="Normal 6 12" xfId="660"/>
    <cellStyle name="Normal 6 2" xfId="661"/>
    <cellStyle name="Normal 6 2 2" xfId="662"/>
    <cellStyle name="Normal 6 2 3" xfId="663"/>
    <cellStyle name="Normal 6 2 4" xfId="664"/>
    <cellStyle name="Normal 6 3" xfId="665"/>
    <cellStyle name="Normal 6 3 2" xfId="666"/>
    <cellStyle name="Normal 6 3 3" xfId="667"/>
    <cellStyle name="Normal 6 3 4" xfId="668"/>
    <cellStyle name="Normal 6 4" xfId="669"/>
    <cellStyle name="Normal 6 4 2" xfId="670"/>
    <cellStyle name="Normal 6 4 3" xfId="671"/>
    <cellStyle name="Normal 6 4 4" xfId="672"/>
    <cellStyle name="Normal 6 5" xfId="673"/>
    <cellStyle name="Normal 6 5 2" xfId="674"/>
    <cellStyle name="Normal 6 5 3" xfId="675"/>
    <cellStyle name="Normal 6 6" xfId="676"/>
    <cellStyle name="Normal 6 6 2" xfId="677"/>
    <cellStyle name="Normal 6 6 2 2" xfId="678"/>
    <cellStyle name="Normal 6 6 2 3" xfId="679"/>
    <cellStyle name="Normal 6 6 3" xfId="680"/>
    <cellStyle name="Normal 6 6 4" xfId="681"/>
    <cellStyle name="Normal 6 7" xfId="682"/>
    <cellStyle name="Normal 6 7 2" xfId="683"/>
    <cellStyle name="Normal 6 7 3" xfId="684"/>
    <cellStyle name="Normal 6 8" xfId="685"/>
    <cellStyle name="Normal 6 8 2" xfId="686"/>
    <cellStyle name="Normal 6 8 3" xfId="687"/>
    <cellStyle name="Normal 6 9" xfId="688"/>
    <cellStyle name="Normal 60" xfId="689"/>
    <cellStyle name="Normal 60 2" xfId="690"/>
    <cellStyle name="Normal 60 3" xfId="691"/>
    <cellStyle name="Normal 61" xfId="692"/>
    <cellStyle name="Normal 61 2" xfId="693"/>
    <cellStyle name="Normal 61 3" xfId="694"/>
    <cellStyle name="Normal 62" xfId="695"/>
    <cellStyle name="Normal 62 2" xfId="696"/>
    <cellStyle name="Normal 62 3" xfId="697"/>
    <cellStyle name="Normal 63" xfId="698"/>
    <cellStyle name="Normal 63 2" xfId="699"/>
    <cellStyle name="Normal 63 3" xfId="700"/>
    <cellStyle name="Normal 64" xfId="701"/>
    <cellStyle name="Normal 65" xfId="702"/>
    <cellStyle name="Normal 65 2" xfId="703"/>
    <cellStyle name="Normal 65 3" xfId="704"/>
    <cellStyle name="Normal 66" xfId="705"/>
    <cellStyle name="Normal 66 2" xfId="706"/>
    <cellStyle name="Normal 66 3" xfId="707"/>
    <cellStyle name="Normal 67" xfId="708"/>
    <cellStyle name="Normal 67 2" xfId="709"/>
    <cellStyle name="Normal 67 3" xfId="710"/>
    <cellStyle name="Normal 68" xfId="711"/>
    <cellStyle name="Normal 68 2" xfId="712"/>
    <cellStyle name="Normal 68 3" xfId="713"/>
    <cellStyle name="Normal 69" xfId="714"/>
    <cellStyle name="Normal 69 2" xfId="715"/>
    <cellStyle name="Normal 69 3" xfId="716"/>
    <cellStyle name="Normal 7" xfId="717"/>
    <cellStyle name="Normal 7 2" xfId="718"/>
    <cellStyle name="Normal 70" xfId="719"/>
    <cellStyle name="Normal 70 2" xfId="720"/>
    <cellStyle name="Normal 70 3" xfId="721"/>
    <cellStyle name="Normal 71" xfId="722"/>
    <cellStyle name="Normal 71 2" xfId="723"/>
    <cellStyle name="Normal 71 3" xfId="724"/>
    <cellStyle name="Normal 72" xfId="725"/>
    <cellStyle name="Normal 72 2" xfId="726"/>
    <cellStyle name="Normal 72 3" xfId="727"/>
    <cellStyle name="Normal 73" xfId="728"/>
    <cellStyle name="Normal 73 2" xfId="729"/>
    <cellStyle name="Normal 73 3" xfId="730"/>
    <cellStyle name="Normal 74" xfId="731"/>
    <cellStyle name="Normal 74 2" xfId="732"/>
    <cellStyle name="Normal 74 3" xfId="733"/>
    <cellStyle name="Normal 75" xfId="734"/>
    <cellStyle name="Normal 75 2" xfId="735"/>
    <cellStyle name="Normal 75 3" xfId="736"/>
    <cellStyle name="Normal 76" xfId="737"/>
    <cellStyle name="Normal 76 2" xfId="738"/>
    <cellStyle name="Normal 76 3" xfId="739"/>
    <cellStyle name="Normal 77" xfId="740"/>
    <cellStyle name="Normal 77 2" xfId="741"/>
    <cellStyle name="Normal 77 3" xfId="742"/>
    <cellStyle name="Normal 78" xfId="743"/>
    <cellStyle name="Normal 78 2" xfId="744"/>
    <cellStyle name="Normal 78 3" xfId="745"/>
    <cellStyle name="Normal 79" xfId="746"/>
    <cellStyle name="Normal 79 2" xfId="747"/>
    <cellStyle name="Normal 79 3" xfId="748"/>
    <cellStyle name="Normal 8" xfId="749"/>
    <cellStyle name="Normal 8 2" xfId="750"/>
    <cellStyle name="Normal 80" xfId="751"/>
    <cellStyle name="Normal 80 2" xfId="752"/>
    <cellStyle name="Normal 80 3" xfId="753"/>
    <cellStyle name="Normal 81" xfId="754"/>
    <cellStyle name="Normal 81 2" xfId="755"/>
    <cellStyle name="Normal 81 3" xfId="756"/>
    <cellStyle name="Normal 82" xfId="757"/>
    <cellStyle name="Normal 82 2" xfId="758"/>
    <cellStyle name="Normal 82 3" xfId="759"/>
    <cellStyle name="Normal 83" xfId="760"/>
    <cellStyle name="Normal 83 2" xfId="761"/>
    <cellStyle name="Normal 83 3" xfId="762"/>
    <cellStyle name="Normal 84" xfId="763"/>
    <cellStyle name="Normal 84 2" xfId="764"/>
    <cellStyle name="Normal 84 3" xfId="765"/>
    <cellStyle name="Normal 85" xfId="766"/>
    <cellStyle name="Normal 85 2" xfId="767"/>
    <cellStyle name="Normal 85 3" xfId="768"/>
    <cellStyle name="Normal 86" xfId="769"/>
    <cellStyle name="Normal 86 2" xfId="770"/>
    <cellStyle name="Normal 86 3" xfId="771"/>
    <cellStyle name="Normal 87" xfId="772"/>
    <cellStyle name="Normal 87 2" xfId="773"/>
    <cellStyle name="Normal 87 3" xfId="774"/>
    <cellStyle name="Normal 88" xfId="775"/>
    <cellStyle name="Normal 88 2" xfId="776"/>
    <cellStyle name="Normal 88 3" xfId="777"/>
    <cellStyle name="Normal 89" xfId="778"/>
    <cellStyle name="Normal 89 2" xfId="779"/>
    <cellStyle name="Normal 89 3" xfId="780"/>
    <cellStyle name="Normal 9" xfId="781"/>
    <cellStyle name="Normal 9 2" xfId="782"/>
    <cellStyle name="Normal 9 2 2" xfId="783"/>
    <cellStyle name="Normal 9 2 3" xfId="784"/>
    <cellStyle name="Normal 9 3" xfId="785"/>
    <cellStyle name="Normal 9 4" xfId="786"/>
    <cellStyle name="Normal 90" xfId="787"/>
    <cellStyle name="Normal 90 2" xfId="788"/>
    <cellStyle name="Normal 90 3" xfId="789"/>
    <cellStyle name="Normal 91" xfId="790"/>
    <cellStyle name="Normal 91 2" xfId="791"/>
    <cellStyle name="Normal 91 3" xfId="792"/>
    <cellStyle name="Normal 92" xfId="793"/>
    <cellStyle name="Normal 92 2" xfId="794"/>
    <cellStyle name="Normal 92 3" xfId="795"/>
    <cellStyle name="Normal 93" xfId="796"/>
    <cellStyle name="Normal 93 2" xfId="797"/>
    <cellStyle name="Normal 93 3" xfId="798"/>
    <cellStyle name="Normal 94" xfId="799"/>
    <cellStyle name="Normal 94 2" xfId="800"/>
    <cellStyle name="Normal 94 3" xfId="801"/>
    <cellStyle name="Normal 95" xfId="802"/>
    <cellStyle name="Normal 95 2" xfId="803"/>
    <cellStyle name="Normal 95 3" xfId="804"/>
    <cellStyle name="Normal 96" xfId="805"/>
    <cellStyle name="Normal 96 2" xfId="806"/>
    <cellStyle name="Normal 96 3" xfId="807"/>
    <cellStyle name="Normal 97" xfId="808"/>
    <cellStyle name="Normal 97 2" xfId="809"/>
    <cellStyle name="Normal 97 3" xfId="810"/>
    <cellStyle name="Normal 98" xfId="811"/>
    <cellStyle name="Normal 98 2" xfId="812"/>
    <cellStyle name="Normal 98 3" xfId="813"/>
    <cellStyle name="Normal 99" xfId="814"/>
    <cellStyle name="%20 - Vurgu1 6" xfId="815"/>
    <cellStyle name="Not 2" xfId="816"/>
    <cellStyle name="Not 3" xfId="817"/>
    <cellStyle name="Not 3 2" xfId="818"/>
    <cellStyle name="Not 3_25.İL-EMOD-Öncelikli Yaşam" xfId="819"/>
    <cellStyle name="Not 4" xfId="820"/>
    <cellStyle name="Nötr 2" xfId="821"/>
    <cellStyle name="Nötr 3" xfId="822"/>
    <cellStyle name="Nötr 4" xfId="823"/>
    <cellStyle name="Stil 1" xfId="824"/>
    <cellStyle name="Toplam 5" xfId="825"/>
    <cellStyle name="Toplam 2" xfId="826"/>
    <cellStyle name="Toplam 3" xfId="827"/>
    <cellStyle name="Toplam 4" xfId="828"/>
    <cellStyle name="Uyarı Metni 2" xfId="829"/>
    <cellStyle name="Uyarı Metni 3" xfId="830"/>
    <cellStyle name="Uyarı Metni 4" xfId="831"/>
    <cellStyle name="Virgül 7" xfId="832"/>
    <cellStyle name="Virgül 2" xfId="833"/>
    <cellStyle name="Virgül 3" xfId="834"/>
    <cellStyle name="Virgül 3 2" xfId="835"/>
    <cellStyle name="Virgül 4" xfId="836"/>
    <cellStyle name="Virgül 4 2" xfId="837"/>
    <cellStyle name="Virgül 5" xfId="838"/>
    <cellStyle name="Virgül 6" xfId="839"/>
    <cellStyle name="Vurgu1 5" xfId="840"/>
    <cellStyle name="Vurgu1 2" xfId="841"/>
    <cellStyle name="Vurgu1 3" xfId="842"/>
    <cellStyle name="Vurgu1 4" xfId="843"/>
    <cellStyle name="Vurgu2 2" xfId="844"/>
    <cellStyle name="Vurgu2 3" xfId="845"/>
    <cellStyle name="Vurgu2 4" xfId="846"/>
    <cellStyle name="Vurgu3 2" xfId="847"/>
    <cellStyle name="Vurgu3 3" xfId="848"/>
    <cellStyle name="Vurgu3 4" xfId="849"/>
    <cellStyle name="Vurgu4 5" xfId="850"/>
    <cellStyle name="Vurgu4 2" xfId="851"/>
    <cellStyle name="Vurgu4 3" xfId="852"/>
    <cellStyle name="Vurgu4 4" xfId="853"/>
    <cellStyle name="Vurgu5 2" xfId="854"/>
    <cellStyle name="Vurgu5 3" xfId="855"/>
    <cellStyle name="Vurgu5 4" xfId="856"/>
    <cellStyle name="Vurgu6 2" xfId="857"/>
    <cellStyle name="Vurgu6 3" xfId="858"/>
    <cellStyle name="Vurgu6 4" xfId="859"/>
    <cellStyle name="Yüzde 2" xfId="860"/>
    <cellStyle name="Yüzde 2 2" xfId="861"/>
    <cellStyle name="Yüzde 2 3" xfId="862"/>
    <cellStyle name="Yüzde 3" xfId="863"/>
    <cellStyle name="Yüzde 4" xfId="864"/>
    <cellStyle name="Yüzde 4 2" xfId="865"/>
    <cellStyle name="%20 - Vurgu3 6" xfId="866"/>
    <cellStyle name="%20 - Vurgu4 6" xfId="867"/>
    <cellStyle name="%20 - Vurgu5 6" xfId="868"/>
    <cellStyle name="%20 - Vurgu6 6" xfId="869"/>
    <cellStyle name="%40 - Vurgu1 6" xfId="870"/>
    <cellStyle name="%40 - Vurgu3 6" xfId="871"/>
    <cellStyle name="%40 - Vurgu4 6" xfId="872"/>
    <cellStyle name="%40 - Vurgu5 6" xfId="873"/>
    <cellStyle name="%40 - Vurgu6 6" xfId="874"/>
    <cellStyle name="%40 - Vurgu6 7" xfId="875"/>
    <cellStyle name="%40 - Vurgu5 7" xfId="876"/>
    <cellStyle name="%40 - Vurgu4 7" xfId="877"/>
    <cellStyle name="%40 - Vurgu3 7" xfId="878"/>
    <cellStyle name="%40 - Vurgu1 7" xfId="879"/>
    <cellStyle name="%20 - Vurgu6 7" xfId="880"/>
    <cellStyle name="%20 - Vurgu5 7" xfId="881"/>
    <cellStyle name="%20 - Vurgu4 7" xfId="882"/>
    <cellStyle name="%20 - Vurgu3 7" xfId="883"/>
    <cellStyle name="%20 - Vurgu2 7" xfId="884"/>
    <cellStyle name="%20 - Vurgu1 7" xfId="885"/>
    <cellStyle name="%20 - Vurgu6 8" xfId="886"/>
    <cellStyle name="%40 - Vurgu1 8" xfId="887"/>
    <cellStyle name="%20 - Vurgu1 8" xfId="888"/>
    <cellStyle name="%40 - Vurgu6 8" xfId="889"/>
    <cellStyle name="%20 - Vurgu4 8" xfId="890"/>
    <cellStyle name="%40 - Vurgu5 8" xfId="891"/>
    <cellStyle name="%40 - Vurgu4 8" xfId="892"/>
    <cellStyle name="%40 - Vurgu3 8" xfId="893"/>
    <cellStyle name="Normal 110 2" xfId="894"/>
    <cellStyle name="Virgül 7 2" xfId="895"/>
    <cellStyle name="%20 - Vurgu5 8" xfId="896"/>
    <cellStyle name="%20 - Vurgu3 8" xfId="897"/>
    <cellStyle name="%40 - Vurgu4 9" xfId="898"/>
    <cellStyle name="%20 - Vurgu3 9" xfId="899"/>
    <cellStyle name="Normal 111" xfId="900"/>
    <cellStyle name="%40 - Vurgu3 9" xfId="901"/>
    <cellStyle name="%20 - Vurgu6 9" xfId="902"/>
    <cellStyle name="%20 - Vurgu2 9" xfId="903"/>
    <cellStyle name="%40 - Vurgu6 9" xfId="904"/>
    <cellStyle name="%40 - Vurgu5 9" xfId="905"/>
    <cellStyle name="%20 - Vurgu5 9" xfId="906"/>
    <cellStyle name="Virgül 8" xfId="907"/>
    <cellStyle name="%20 - Vurgu4 9" xfId="908"/>
    <cellStyle name="%20 - Vurgu1 9" xfId="909"/>
    <cellStyle name="%40 - Vurgu1 9" xfId="910"/>
    <cellStyle name="Normal 111 2" xfId="911"/>
    <cellStyle name="Virgül 8 2" xfId="912"/>
    <cellStyle name="%20 - Vurgu5 10" xfId="913"/>
    <cellStyle name="%20 - Vurgu6 10" xfId="914"/>
    <cellStyle name="%40 - Vurgu1 10" xfId="915"/>
    <cellStyle name="%40 - Vurgu3 10" xfId="916"/>
    <cellStyle name="%40 - Vurgu4 10" xfId="917"/>
    <cellStyle name="%40 - Vurgu5 10" xfId="918"/>
    <cellStyle name="%40 - Vurgu6 10" xfId="919"/>
    <cellStyle name="%20 - Vurgu4 10" xfId="920"/>
    <cellStyle name="Normal 110 3" xfId="921"/>
    <cellStyle name="%20 - Vurgu3 10" xfId="922"/>
    <cellStyle name="%20 - Vurgu2 10" xfId="923"/>
    <cellStyle name="%20 - Vurgu1 10" xfId="924"/>
    <cellStyle name="Normal 112" xfId="925"/>
    <cellStyle name="Normal 109 2" xfId="9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25"/>
          <c:y val="0.042"/>
          <c:w val="0.91675"/>
          <c:h val="0.672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Endeksler!$C$1</c:f>
              <c:strCache>
                <c:ptCount val="1"/>
                <c:pt idx="0">
                  <c:v>4/a_endeks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9"/>
              <c:layout>
                <c:manualLayout>
                  <c:x val="-0.00125"/>
                  <c:y val="-0.037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Endeksler!$A$2:$A$91</c:f>
              <c:strCache/>
            </c:strRef>
          </c:cat>
          <c:val>
            <c:numRef>
              <c:f>Endeksler!$C$2:$C$91</c:f>
              <c:numCache/>
            </c:numRef>
          </c:val>
          <c:smooth val="0"/>
        </c:ser>
        <c:ser>
          <c:idx val="1"/>
          <c:order val="1"/>
          <c:tx>
            <c:strRef>
              <c:f>Endeksler!$E$1</c:f>
              <c:strCache>
                <c:ptCount val="1"/>
                <c:pt idx="0">
                  <c:v>Esnaf (4/b) 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9"/>
              <c:layout>
                <c:manualLayout>
                  <c:x val="-0.006"/>
                  <c:y val="0.03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Endeksler!$A$2:$A$91</c:f>
              <c:strCache/>
            </c:strRef>
          </c:cat>
          <c:val>
            <c:numRef>
              <c:f>Endeksler!$E$2:$E$91</c:f>
              <c:numCache/>
            </c:numRef>
          </c:val>
          <c:smooth val="0"/>
        </c:ser>
        <c:ser>
          <c:idx val="2"/>
          <c:order val="2"/>
          <c:tx>
            <c:strRef>
              <c:f>Endeksler!$G$1</c:f>
              <c:strCache>
                <c:ptCount val="1"/>
                <c:pt idx="0">
                  <c:v>4/b_Tarım_endeks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9"/>
              <c:layout>
                <c:manualLayout>
                  <c:x val="-0.01075"/>
                  <c:y val="0.05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Endeksler!$A$2:$A$91</c:f>
              <c:strCache/>
            </c:strRef>
          </c:cat>
          <c:val>
            <c:numRef>
              <c:f>Endeksler!$G$2:$G$91</c:f>
              <c:numCache/>
            </c:numRef>
          </c:val>
          <c:smooth val="0"/>
        </c:ser>
        <c:ser>
          <c:idx val="3"/>
          <c:order val="3"/>
          <c:tx>
            <c:strRef>
              <c:f>Endeksler!$I$1</c:f>
              <c:strCache>
                <c:ptCount val="1"/>
                <c:pt idx="0">
                  <c:v>4/c_endeks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9"/>
              <c:layout>
                <c:manualLayout>
                  <c:x val="-0.0075"/>
                  <c:y val="0.04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Endeksler!$A$2:$A$91</c:f>
              <c:strCache/>
            </c:strRef>
          </c:cat>
          <c:val>
            <c:numRef>
              <c:f>Endeksler!$I$2:$I$91</c:f>
              <c:numCache/>
            </c:numRef>
          </c:val>
          <c:smooth val="0"/>
        </c:ser>
        <c:axId val="34130773"/>
        <c:axId val="38741502"/>
      </c:lineChart>
      <c:dateAx>
        <c:axId val="34130773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crossAx val="38741502"/>
        <c:crosses val="autoZero"/>
        <c:auto val="1"/>
        <c:baseTimeUnit val="months"/>
        <c:noMultiLvlLbl val="0"/>
      </c:dateAx>
      <c:valAx>
        <c:axId val="38741502"/>
        <c:scaling>
          <c:orientation val="minMax"/>
        </c:scaling>
        <c:axPos val="l"/>
        <c:delete val="0"/>
        <c:numFmt formatCode="#,##0.0" sourceLinked="0"/>
        <c:majorTickMark val="out"/>
        <c:minorTickMark val="none"/>
        <c:tickLblPos val="nextTo"/>
        <c:crossAx val="3413077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3225"/>
          <c:y val="0.89375"/>
          <c:w val="0.93875"/>
          <c:h val="0.10375"/>
        </c:manualLayout>
      </c:layout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2</xdr:row>
      <xdr:rowOff>19050</xdr:rowOff>
    </xdr:from>
    <xdr:to>
      <xdr:col>22</xdr:col>
      <xdr:colOff>590550</xdr:colOff>
      <xdr:row>20</xdr:row>
      <xdr:rowOff>57150</xdr:rowOff>
    </xdr:to>
    <xdr:graphicFrame macro="">
      <xdr:nvGraphicFramePr>
        <xdr:cNvPr id="4" name="Grafik 3"/>
        <xdr:cNvGraphicFramePr/>
      </xdr:nvGraphicFramePr>
      <xdr:xfrm>
        <a:off x="9182100" y="400050"/>
        <a:ext cx="77628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92"/>
  <sheetViews>
    <sheetView workbookViewId="0" topLeftCell="A1">
      <pane ySplit="1" topLeftCell="A80" activePane="bottomLeft" state="frozen"/>
      <selection pane="bottomLeft" activeCell="A92" sqref="A92:XFD92"/>
    </sheetView>
  </sheetViews>
  <sheetFormatPr defaultColWidth="8.8515625" defaultRowHeight="15"/>
  <cols>
    <col min="1" max="1" width="9.140625" style="7" customWidth="1"/>
    <col min="2" max="2" width="17.7109375" style="7" bestFit="1" customWidth="1"/>
    <col min="3" max="3" width="11.57421875" style="7" bestFit="1" customWidth="1"/>
    <col min="4" max="4" width="15.57421875" style="7" bestFit="1" customWidth="1"/>
    <col min="5" max="5" width="17.7109375" style="7" bestFit="1" customWidth="1"/>
    <col min="6" max="6" width="12.8515625" style="7" bestFit="1" customWidth="1"/>
    <col min="7" max="7" width="18.00390625" style="7" customWidth="1"/>
    <col min="8" max="8" width="14.57421875" style="7" bestFit="1" customWidth="1"/>
    <col min="9" max="9" width="11.421875" style="7" bestFit="1" customWidth="1"/>
    <col min="10" max="10" width="8.8515625" style="7" customWidth="1"/>
    <col min="11" max="11" width="9.140625" style="7" bestFit="1" customWidth="1"/>
    <col min="12" max="14" width="8.8515625" style="7" customWidth="1"/>
    <col min="15" max="15" width="10.140625" style="7" bestFit="1" customWidth="1"/>
    <col min="16" max="16384" width="8.8515625" style="7" customWidth="1"/>
  </cols>
  <sheetData>
    <row r="1" spans="1:9" ht="15">
      <c r="A1" s="31" t="s">
        <v>0</v>
      </c>
      <c r="B1" s="33" t="s">
        <v>255</v>
      </c>
      <c r="C1" s="33" t="s">
        <v>256</v>
      </c>
      <c r="D1" s="34" t="s">
        <v>261</v>
      </c>
      <c r="E1" s="34" t="s">
        <v>262</v>
      </c>
      <c r="F1" s="35" t="s">
        <v>259</v>
      </c>
      <c r="G1" s="35" t="s">
        <v>260</v>
      </c>
      <c r="H1" s="36" t="s">
        <v>258</v>
      </c>
      <c r="I1" s="36" t="s">
        <v>257</v>
      </c>
    </row>
    <row r="2" spans="1:16" ht="15">
      <c r="A2" s="38">
        <v>39722</v>
      </c>
      <c r="B2" s="42">
        <v>9119936</v>
      </c>
      <c r="C2" s="40">
        <f>(B2/$B$2)*100</f>
        <v>100</v>
      </c>
      <c r="D2" s="42">
        <v>1910373</v>
      </c>
      <c r="E2" s="40">
        <f aca="true" t="shared" si="0" ref="E2:E65">(D2/$D$2)*100</f>
        <v>100</v>
      </c>
      <c r="F2" s="42">
        <v>1137405</v>
      </c>
      <c r="G2" s="40">
        <f>(F2/$F$2)*100</f>
        <v>100</v>
      </c>
      <c r="H2" s="42">
        <v>2187772</v>
      </c>
      <c r="I2" s="41">
        <f>(H2/$H$2)*100</f>
        <v>100</v>
      </c>
      <c r="J2" s="8"/>
      <c r="K2" s="18"/>
      <c r="O2" s="17"/>
      <c r="P2" s="9"/>
    </row>
    <row r="3" spans="1:16" ht="15">
      <c r="A3" s="38">
        <v>39753</v>
      </c>
      <c r="B3" s="42">
        <v>9022823</v>
      </c>
      <c r="C3" s="40">
        <f aca="true" t="shared" si="1" ref="C3:C66">(B3/$B$2)*100</f>
        <v>98.93515700110176</v>
      </c>
      <c r="D3" s="42">
        <v>1911654</v>
      </c>
      <c r="E3" s="40">
        <f t="shared" si="0"/>
        <v>100.06705496779948</v>
      </c>
      <c r="F3" s="42">
        <v>1140518</v>
      </c>
      <c r="G3" s="40">
        <f aca="true" t="shared" si="2" ref="G3:G66">(F3/$F$2)*100</f>
        <v>100.27369318756291</v>
      </c>
      <c r="H3" s="42">
        <v>2199425</v>
      </c>
      <c r="I3" s="41">
        <f aca="true" t="shared" si="3" ref="I3:I66">(H3/$H$2)*100</f>
        <v>100.53264234115804</v>
      </c>
      <c r="J3" s="8"/>
      <c r="K3" s="18"/>
      <c r="O3" s="17"/>
      <c r="P3" s="9"/>
    </row>
    <row r="4" spans="1:16" ht="15">
      <c r="A4" s="38">
        <v>39783</v>
      </c>
      <c r="B4" s="42">
        <v>8802989</v>
      </c>
      <c r="C4" s="40">
        <f t="shared" si="1"/>
        <v>96.5246795591548</v>
      </c>
      <c r="D4" s="42">
        <v>1897864</v>
      </c>
      <c r="E4" s="40">
        <f t="shared" si="0"/>
        <v>99.34520640733511</v>
      </c>
      <c r="F4" s="42">
        <v>1141467</v>
      </c>
      <c r="G4" s="40">
        <f t="shared" si="2"/>
        <v>100.35712872723437</v>
      </c>
      <c r="H4" s="42">
        <v>2205676</v>
      </c>
      <c r="I4" s="41">
        <f t="shared" si="3"/>
        <v>100.81836681336081</v>
      </c>
      <c r="J4" s="8"/>
      <c r="K4" s="18"/>
      <c r="O4" s="17"/>
      <c r="P4" s="9"/>
    </row>
    <row r="5" spans="1:16" ht="15">
      <c r="A5" s="38">
        <v>39814</v>
      </c>
      <c r="B5" s="42">
        <v>8481011</v>
      </c>
      <c r="C5" s="40">
        <f t="shared" si="1"/>
        <v>92.99419425750357</v>
      </c>
      <c r="D5" s="42">
        <v>1912296</v>
      </c>
      <c r="E5" s="40">
        <f t="shared" si="0"/>
        <v>100.10066097039687</v>
      </c>
      <c r="F5" s="42">
        <v>1144082</v>
      </c>
      <c r="G5" s="40">
        <f t="shared" si="2"/>
        <v>100.58703803834166</v>
      </c>
      <c r="H5" s="42">
        <v>2208984</v>
      </c>
      <c r="I5" s="41">
        <f t="shared" si="3"/>
        <v>100.96957086935933</v>
      </c>
      <c r="J5" s="8"/>
      <c r="K5" s="18"/>
      <c r="O5" s="17"/>
      <c r="P5" s="9"/>
    </row>
    <row r="6" spans="1:16" ht="15">
      <c r="A6" s="38">
        <v>39845</v>
      </c>
      <c r="B6" s="42">
        <v>8362290</v>
      </c>
      <c r="C6" s="40">
        <f t="shared" si="1"/>
        <v>91.69241977136681</v>
      </c>
      <c r="D6" s="42">
        <v>1918636</v>
      </c>
      <c r="E6" s="40">
        <f t="shared" si="0"/>
        <v>100.4325333324958</v>
      </c>
      <c r="F6" s="42">
        <v>1146634</v>
      </c>
      <c r="G6" s="40">
        <f t="shared" si="2"/>
        <v>100.81140842531904</v>
      </c>
      <c r="H6" s="42">
        <v>2213460</v>
      </c>
      <c r="I6" s="41">
        <f t="shared" si="3"/>
        <v>101.17416257269953</v>
      </c>
      <c r="J6" s="8"/>
      <c r="K6" s="18"/>
      <c r="O6" s="17"/>
      <c r="P6" s="9"/>
    </row>
    <row r="7" spans="1:16" ht="15">
      <c r="A7" s="38">
        <v>39873</v>
      </c>
      <c r="B7" s="42">
        <v>8410234</v>
      </c>
      <c r="C7" s="40">
        <f t="shared" si="1"/>
        <v>92.2181252149138</v>
      </c>
      <c r="D7" s="42">
        <v>1916016</v>
      </c>
      <c r="E7" s="40">
        <f t="shared" si="0"/>
        <v>100.29538734058741</v>
      </c>
      <c r="F7" s="42">
        <v>1150295</v>
      </c>
      <c r="G7" s="40">
        <f t="shared" si="2"/>
        <v>101.13328146086926</v>
      </c>
      <c r="H7" s="42">
        <v>2279020</v>
      </c>
      <c r="I7" s="41">
        <f t="shared" si="3"/>
        <v>104.17081853136432</v>
      </c>
      <c r="J7" s="8"/>
      <c r="K7" s="18"/>
      <c r="O7" s="17"/>
      <c r="P7" s="9"/>
    </row>
    <row r="8" spans="1:16" ht="15">
      <c r="A8" s="38">
        <v>39904</v>
      </c>
      <c r="B8" s="42">
        <v>8503053</v>
      </c>
      <c r="C8" s="40">
        <f t="shared" si="1"/>
        <v>93.23588455006701</v>
      </c>
      <c r="D8" s="42">
        <v>1931510</v>
      </c>
      <c r="E8" s="40">
        <f t="shared" si="0"/>
        <v>101.10643314159067</v>
      </c>
      <c r="F8" s="42">
        <v>1149546</v>
      </c>
      <c r="G8" s="40">
        <f t="shared" si="2"/>
        <v>101.06742980732457</v>
      </c>
      <c r="H8" s="42">
        <v>2271908</v>
      </c>
      <c r="I8" s="41">
        <f t="shared" si="3"/>
        <v>103.84573895268794</v>
      </c>
      <c r="J8" s="8"/>
      <c r="K8" s="18"/>
      <c r="O8" s="17"/>
      <c r="P8" s="9"/>
    </row>
    <row r="9" spans="1:16" ht="15">
      <c r="A9" s="38">
        <v>39934</v>
      </c>
      <c r="B9" s="42">
        <v>8674726</v>
      </c>
      <c r="C9" s="40">
        <f t="shared" si="1"/>
        <v>95.11827714580453</v>
      </c>
      <c r="D9" s="42">
        <v>1945342</v>
      </c>
      <c r="E9" s="40">
        <f t="shared" si="0"/>
        <v>101.83048022558945</v>
      </c>
      <c r="F9" s="42">
        <v>1153672</v>
      </c>
      <c r="G9" s="40">
        <f t="shared" si="2"/>
        <v>101.4301853781195</v>
      </c>
      <c r="H9" s="42">
        <v>2270276</v>
      </c>
      <c r="I9" s="41">
        <f t="shared" si="3"/>
        <v>103.77114251393655</v>
      </c>
      <c r="J9" s="8"/>
      <c r="K9" s="18"/>
      <c r="O9" s="17"/>
      <c r="P9" s="9"/>
    </row>
    <row r="10" spans="1:16" ht="15">
      <c r="A10" s="38">
        <v>39965</v>
      </c>
      <c r="B10" s="42">
        <v>8922743</v>
      </c>
      <c r="C10" s="40">
        <f t="shared" si="1"/>
        <v>97.83778087916406</v>
      </c>
      <c r="D10" s="42">
        <v>1894680</v>
      </c>
      <c r="E10" s="40">
        <f t="shared" si="0"/>
        <v>99.17853738510752</v>
      </c>
      <c r="F10" s="42">
        <v>1158562</v>
      </c>
      <c r="G10" s="40">
        <f t="shared" si="2"/>
        <v>101.86011139391861</v>
      </c>
      <c r="H10" s="42">
        <v>2271485</v>
      </c>
      <c r="I10" s="41">
        <f t="shared" si="3"/>
        <v>103.82640421396745</v>
      </c>
      <c r="J10" s="8"/>
      <c r="K10" s="18"/>
      <c r="O10" s="17"/>
      <c r="P10" s="9"/>
    </row>
    <row r="11" spans="1:53" ht="15">
      <c r="A11" s="38">
        <v>39995</v>
      </c>
      <c r="B11" s="42">
        <v>9013349</v>
      </c>
      <c r="C11" s="40">
        <f t="shared" si="1"/>
        <v>98.83127469315575</v>
      </c>
      <c r="D11" s="42">
        <v>1830370</v>
      </c>
      <c r="E11" s="40">
        <f t="shared" si="0"/>
        <v>95.81217908753945</v>
      </c>
      <c r="F11" s="42">
        <v>1049015</v>
      </c>
      <c r="G11" s="40">
        <f t="shared" si="2"/>
        <v>92.22880152628132</v>
      </c>
      <c r="H11" s="42">
        <v>2260614</v>
      </c>
      <c r="I11" s="41">
        <f t="shared" si="3"/>
        <v>103.32950599971112</v>
      </c>
      <c r="J11" s="8"/>
      <c r="K11" s="18"/>
      <c r="O11" s="17"/>
      <c r="P11" s="9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15">
      <c r="A12" s="38">
        <v>40026</v>
      </c>
      <c r="B12" s="42">
        <v>8977653</v>
      </c>
      <c r="C12" s="40">
        <f t="shared" si="1"/>
        <v>98.43986843767325</v>
      </c>
      <c r="D12" s="42">
        <v>1786003</v>
      </c>
      <c r="E12" s="40">
        <f t="shared" si="0"/>
        <v>93.4897530482267</v>
      </c>
      <c r="F12" s="42">
        <v>1053385</v>
      </c>
      <c r="G12" s="40">
        <f t="shared" si="2"/>
        <v>92.61300943815088</v>
      </c>
      <c r="H12" s="42">
        <v>2248048</v>
      </c>
      <c r="I12" s="41">
        <f t="shared" si="3"/>
        <v>102.75513170476631</v>
      </c>
      <c r="J12" s="8"/>
      <c r="K12" s="18"/>
      <c r="O12" s="17"/>
      <c r="P12" s="9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</row>
    <row r="13" spans="1:53" ht="15">
      <c r="A13" s="38">
        <v>40057</v>
      </c>
      <c r="B13" s="42">
        <v>8950211</v>
      </c>
      <c r="C13" s="40">
        <f t="shared" si="1"/>
        <v>98.13896720327861</v>
      </c>
      <c r="D13" s="42">
        <v>1820914</v>
      </c>
      <c r="E13" s="40">
        <f t="shared" si="0"/>
        <v>95.31719721750673</v>
      </c>
      <c r="F13" s="42">
        <v>1059182</v>
      </c>
      <c r="G13" s="40">
        <f t="shared" si="2"/>
        <v>93.12267837753483</v>
      </c>
      <c r="H13" s="42">
        <v>2262750</v>
      </c>
      <c r="I13" s="41">
        <f t="shared" si="3"/>
        <v>103.42713957395927</v>
      </c>
      <c r="J13" s="8"/>
      <c r="K13" s="18"/>
      <c r="O13" s="17"/>
      <c r="P13" s="9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</row>
    <row r="14" spans="1:16" ht="15">
      <c r="A14" s="38">
        <v>40087</v>
      </c>
      <c r="B14" s="42">
        <v>9046769</v>
      </c>
      <c r="C14" s="40">
        <f t="shared" si="1"/>
        <v>99.19772463315532</v>
      </c>
      <c r="D14" s="42">
        <v>1831341</v>
      </c>
      <c r="E14" s="40">
        <f t="shared" si="0"/>
        <v>95.86300685782305</v>
      </c>
      <c r="F14" s="42">
        <v>1061647</v>
      </c>
      <c r="G14" s="40">
        <f t="shared" si="2"/>
        <v>93.33939977404707</v>
      </c>
      <c r="H14" s="42">
        <v>2279402</v>
      </c>
      <c r="I14" s="41">
        <f t="shared" si="3"/>
        <v>104.1882792173956</v>
      </c>
      <c r="J14" s="8"/>
      <c r="K14" s="18"/>
      <c r="O14" s="17"/>
      <c r="P14" s="9"/>
    </row>
    <row r="15" spans="1:16" ht="15">
      <c r="A15" s="38">
        <v>40118</v>
      </c>
      <c r="B15" s="42">
        <v>8975981</v>
      </c>
      <c r="C15" s="40">
        <f t="shared" si="1"/>
        <v>98.42153497568404</v>
      </c>
      <c r="D15" s="42">
        <v>1833978</v>
      </c>
      <c r="E15" s="40">
        <f t="shared" si="0"/>
        <v>96.00104272830488</v>
      </c>
      <c r="F15" s="42">
        <v>1066653</v>
      </c>
      <c r="G15" s="40">
        <f t="shared" si="2"/>
        <v>93.7795244437997</v>
      </c>
      <c r="H15" s="42">
        <v>2266276</v>
      </c>
      <c r="I15" s="41">
        <f t="shared" si="3"/>
        <v>103.58830810523216</v>
      </c>
      <c r="J15" s="8"/>
      <c r="K15" s="18"/>
      <c r="O15" s="17"/>
      <c r="P15" s="9"/>
    </row>
    <row r="16" spans="1:16" ht="15">
      <c r="A16" s="38">
        <v>40148</v>
      </c>
      <c r="B16" s="42">
        <v>9030202</v>
      </c>
      <c r="C16" s="40">
        <f t="shared" si="1"/>
        <v>99.01606765661514</v>
      </c>
      <c r="D16" s="42">
        <v>1832133</v>
      </c>
      <c r="E16" s="40">
        <f t="shared" si="0"/>
        <v>95.9044647301862</v>
      </c>
      <c r="F16" s="42">
        <v>1016692</v>
      </c>
      <c r="G16" s="40">
        <f t="shared" si="2"/>
        <v>89.38698176990606</v>
      </c>
      <c r="H16" s="42">
        <v>2241418</v>
      </c>
      <c r="I16" s="41">
        <f t="shared" si="3"/>
        <v>102.4520836723388</v>
      </c>
      <c r="J16" s="8"/>
      <c r="K16" s="18"/>
      <c r="O16" s="17"/>
      <c r="P16" s="9"/>
    </row>
    <row r="17" spans="1:16" ht="15">
      <c r="A17" s="38">
        <v>40179</v>
      </c>
      <c r="B17" s="42">
        <v>8874966</v>
      </c>
      <c r="C17" s="40">
        <f t="shared" si="1"/>
        <v>97.31390658881817</v>
      </c>
      <c r="D17" s="42">
        <v>1829450</v>
      </c>
      <c r="E17" s="40">
        <f t="shared" si="0"/>
        <v>95.76402095297621</v>
      </c>
      <c r="F17" s="42">
        <v>1023665</v>
      </c>
      <c r="G17" s="40">
        <f t="shared" si="2"/>
        <v>90.00004395971531</v>
      </c>
      <c r="H17" s="42">
        <v>2224741</v>
      </c>
      <c r="I17" s="41">
        <f t="shared" si="3"/>
        <v>101.68980131384806</v>
      </c>
      <c r="J17" s="8"/>
      <c r="K17" s="18"/>
      <c r="O17" s="17"/>
      <c r="P17" s="9"/>
    </row>
    <row r="18" spans="1:16" ht="15">
      <c r="A18" s="38">
        <v>40210</v>
      </c>
      <c r="B18" s="42">
        <v>8900113</v>
      </c>
      <c r="C18" s="40">
        <f t="shared" si="1"/>
        <v>97.58964317293454</v>
      </c>
      <c r="D18" s="42">
        <v>1836308</v>
      </c>
      <c r="E18" s="40">
        <f t="shared" si="0"/>
        <v>96.12300843866618</v>
      </c>
      <c r="F18" s="42">
        <v>1036251</v>
      </c>
      <c r="G18" s="40">
        <f t="shared" si="2"/>
        <v>91.10659791367192</v>
      </c>
      <c r="H18" s="42">
        <v>2232394</v>
      </c>
      <c r="I18" s="41">
        <f t="shared" si="3"/>
        <v>102.03960924630171</v>
      </c>
      <c r="J18" s="8"/>
      <c r="K18" s="18"/>
      <c r="O18" s="17"/>
      <c r="P18" s="9"/>
    </row>
    <row r="19" spans="1:16" ht="15">
      <c r="A19" s="38">
        <v>40238</v>
      </c>
      <c r="B19" s="42">
        <v>9136036</v>
      </c>
      <c r="C19" s="40">
        <f t="shared" si="1"/>
        <v>100.17653632657071</v>
      </c>
      <c r="D19" s="42">
        <v>1836519</v>
      </c>
      <c r="E19" s="40">
        <f t="shared" si="0"/>
        <v>96.13405340213666</v>
      </c>
      <c r="F19" s="42">
        <v>1044023</v>
      </c>
      <c r="G19" s="40">
        <f t="shared" si="2"/>
        <v>91.78990772855755</v>
      </c>
      <c r="H19" s="42">
        <v>2233661</v>
      </c>
      <c r="I19" s="41">
        <f t="shared" si="3"/>
        <v>102.09752204525884</v>
      </c>
      <c r="J19" s="8"/>
      <c r="K19" s="18"/>
      <c r="O19" s="17"/>
      <c r="P19" s="9"/>
    </row>
    <row r="20" spans="1:16" ht="15">
      <c r="A20" s="38">
        <v>40269</v>
      </c>
      <c r="B20" s="42">
        <v>9361665</v>
      </c>
      <c r="C20" s="40">
        <f t="shared" si="1"/>
        <v>102.65055588109391</v>
      </c>
      <c r="D20" s="42">
        <v>1840882</v>
      </c>
      <c r="E20" s="40">
        <f t="shared" si="0"/>
        <v>96.36243812072303</v>
      </c>
      <c r="F20" s="42">
        <v>1049270</v>
      </c>
      <c r="G20" s="40">
        <f t="shared" si="2"/>
        <v>92.25122098109293</v>
      </c>
      <c r="H20" s="42">
        <v>2228659</v>
      </c>
      <c r="I20" s="41">
        <f t="shared" si="3"/>
        <v>101.86888761717401</v>
      </c>
      <c r="J20" s="8"/>
      <c r="K20" s="18"/>
      <c r="O20" s="17"/>
      <c r="P20" s="9"/>
    </row>
    <row r="21" spans="1:16" ht="15">
      <c r="A21" s="38">
        <v>40299</v>
      </c>
      <c r="B21" s="42">
        <v>9604589</v>
      </c>
      <c r="C21" s="40">
        <f t="shared" si="1"/>
        <v>105.31421492431525</v>
      </c>
      <c r="D21" s="42">
        <v>1850444</v>
      </c>
      <c r="E21" s="40">
        <f t="shared" si="0"/>
        <v>96.8629686453902</v>
      </c>
      <c r="F21" s="42">
        <v>1047511</v>
      </c>
      <c r="G21" s="40">
        <f t="shared" si="2"/>
        <v>92.09657070260813</v>
      </c>
      <c r="H21" s="42">
        <v>2220134</v>
      </c>
      <c r="I21" s="41">
        <f t="shared" si="3"/>
        <v>101.47922178362279</v>
      </c>
      <c r="J21" s="8"/>
      <c r="K21" s="18"/>
      <c r="O21" s="17"/>
      <c r="P21" s="9"/>
    </row>
    <row r="22" spans="1:16" ht="15">
      <c r="A22" s="38">
        <v>40330</v>
      </c>
      <c r="B22" s="42">
        <v>9743072</v>
      </c>
      <c r="C22" s="40">
        <f t="shared" si="1"/>
        <v>106.83267952757562</v>
      </c>
      <c r="D22" s="42">
        <v>1849129</v>
      </c>
      <c r="E22" s="40">
        <f t="shared" si="0"/>
        <v>96.7941339204438</v>
      </c>
      <c r="F22" s="42">
        <v>1054916</v>
      </c>
      <c r="G22" s="40">
        <f t="shared" si="2"/>
        <v>92.74761408645118</v>
      </c>
      <c r="H22" s="42">
        <v>2250200</v>
      </c>
      <c r="I22" s="41">
        <f t="shared" si="3"/>
        <v>102.85349661664927</v>
      </c>
      <c r="J22" s="8"/>
      <c r="K22" s="18"/>
      <c r="O22" s="17"/>
      <c r="P22" s="9"/>
    </row>
    <row r="23" spans="1:16" ht="15">
      <c r="A23" s="38">
        <v>40360</v>
      </c>
      <c r="B23" s="42">
        <v>9976855</v>
      </c>
      <c r="C23" s="40">
        <f t="shared" si="1"/>
        <v>109.39610760426388</v>
      </c>
      <c r="D23" s="42">
        <v>1859828.0926363636</v>
      </c>
      <c r="E23" s="40">
        <f t="shared" si="0"/>
        <v>97.35418646705976</v>
      </c>
      <c r="F23" s="42">
        <v>1068099</v>
      </c>
      <c r="G23" s="40">
        <f t="shared" si="2"/>
        <v>93.90665594049614</v>
      </c>
      <c r="H23" s="42">
        <v>2238882</v>
      </c>
      <c r="I23" s="41">
        <f t="shared" si="3"/>
        <v>102.33616665722023</v>
      </c>
      <c r="J23" s="8"/>
      <c r="K23" s="18"/>
      <c r="O23" s="17"/>
      <c r="P23" s="9"/>
    </row>
    <row r="24" spans="1:16" ht="15">
      <c r="A24" s="38">
        <v>40391</v>
      </c>
      <c r="B24" s="42">
        <v>9937919</v>
      </c>
      <c r="C24" s="40">
        <f t="shared" si="1"/>
        <v>108.96917478368269</v>
      </c>
      <c r="D24" s="42">
        <v>1861234</v>
      </c>
      <c r="E24" s="40">
        <f t="shared" si="0"/>
        <v>97.42777981053962</v>
      </c>
      <c r="F24" s="42">
        <v>1075781</v>
      </c>
      <c r="G24" s="40">
        <f t="shared" si="2"/>
        <v>94.58205300662473</v>
      </c>
      <c r="H24" s="42">
        <v>2244534</v>
      </c>
      <c r="I24" s="41">
        <f t="shared" si="3"/>
        <v>102.59451167671952</v>
      </c>
      <c r="J24" s="8"/>
      <c r="K24" s="18"/>
      <c r="O24" s="17"/>
      <c r="P24" s="9"/>
    </row>
    <row r="25" spans="1:16" ht="15">
      <c r="A25" s="38">
        <v>40422</v>
      </c>
      <c r="B25" s="42">
        <v>9959685</v>
      </c>
      <c r="C25" s="40">
        <f t="shared" si="1"/>
        <v>109.20783873921923</v>
      </c>
      <c r="D25" s="42">
        <v>1817693.7794</v>
      </c>
      <c r="E25" s="40">
        <f t="shared" si="0"/>
        <v>95.14863219905223</v>
      </c>
      <c r="F25" s="42">
        <v>1083929</v>
      </c>
      <c r="G25" s="40">
        <f t="shared" si="2"/>
        <v>95.29842052742866</v>
      </c>
      <c r="H25" s="42">
        <v>2246537</v>
      </c>
      <c r="I25" s="41">
        <f t="shared" si="3"/>
        <v>102.68606600687824</v>
      </c>
      <c r="J25" s="8"/>
      <c r="K25" s="18"/>
      <c r="O25" s="17"/>
      <c r="P25" s="9"/>
    </row>
    <row r="26" spans="1:16" ht="15">
      <c r="A26" s="38">
        <v>40452</v>
      </c>
      <c r="B26" s="42">
        <v>9992591</v>
      </c>
      <c r="C26" s="40">
        <f t="shared" si="1"/>
        <v>109.56865267475561</v>
      </c>
      <c r="D26" s="42">
        <v>1824281.3330515001</v>
      </c>
      <c r="E26" s="40">
        <f t="shared" si="0"/>
        <v>95.49346295469525</v>
      </c>
      <c r="F26" s="42">
        <v>1089543</v>
      </c>
      <c r="G26" s="40">
        <f t="shared" si="2"/>
        <v>95.79200021100664</v>
      </c>
      <c r="H26" s="42">
        <v>2263441</v>
      </c>
      <c r="I26" s="41">
        <f t="shared" si="3"/>
        <v>103.45872421806294</v>
      </c>
      <c r="J26" s="8"/>
      <c r="K26" s="18"/>
      <c r="O26" s="17"/>
      <c r="P26" s="9"/>
    </row>
    <row r="27" spans="1:16" ht="15">
      <c r="A27" s="38">
        <v>40483</v>
      </c>
      <c r="B27" s="42">
        <v>9914876</v>
      </c>
      <c r="C27" s="40">
        <f t="shared" si="1"/>
        <v>108.71650853690203</v>
      </c>
      <c r="D27" s="42">
        <v>1832451.5024645755</v>
      </c>
      <c r="E27" s="40">
        <f t="shared" si="0"/>
        <v>95.92113699599896</v>
      </c>
      <c r="F27" s="42">
        <v>1095643</v>
      </c>
      <c r="G27" s="40">
        <f t="shared" si="2"/>
        <v>96.32830873787262</v>
      </c>
      <c r="H27" s="42">
        <v>2260299</v>
      </c>
      <c r="I27" s="41">
        <f t="shared" si="3"/>
        <v>103.31510779002566</v>
      </c>
      <c r="J27" s="8"/>
      <c r="K27" s="18"/>
      <c r="O27" s="17"/>
      <c r="P27" s="9"/>
    </row>
    <row r="28" spans="1:16" ht="15">
      <c r="A28" s="38">
        <v>40513</v>
      </c>
      <c r="B28" s="42">
        <v>10030810</v>
      </c>
      <c r="C28" s="40">
        <f t="shared" si="1"/>
        <v>109.98772359806033</v>
      </c>
      <c r="D28" s="42">
        <v>1862191.7550279992</v>
      </c>
      <c r="E28" s="40">
        <f t="shared" si="0"/>
        <v>97.47791426218855</v>
      </c>
      <c r="F28" s="42">
        <v>1101131</v>
      </c>
      <c r="G28" s="40">
        <f t="shared" si="2"/>
        <v>96.81081057319074</v>
      </c>
      <c r="H28" s="42">
        <v>2282511</v>
      </c>
      <c r="I28" s="41">
        <f t="shared" si="3"/>
        <v>104.33038726156107</v>
      </c>
      <c r="J28" s="8"/>
      <c r="K28" s="18"/>
      <c r="O28" s="17"/>
      <c r="P28" s="9"/>
    </row>
    <row r="29" spans="1:16" ht="15">
      <c r="A29" s="38">
        <v>40544</v>
      </c>
      <c r="B29" s="42">
        <v>9960858</v>
      </c>
      <c r="C29" s="40">
        <f t="shared" si="1"/>
        <v>109.22070067158367</v>
      </c>
      <c r="D29" s="42">
        <v>1876534.0000000005</v>
      </c>
      <c r="E29" s="40">
        <f t="shared" si="0"/>
        <v>98.22867052664587</v>
      </c>
      <c r="F29" s="42">
        <v>1115031</v>
      </c>
      <c r="G29" s="40">
        <f t="shared" si="2"/>
        <v>98.03289065900009</v>
      </c>
      <c r="H29" s="42">
        <v>2287486</v>
      </c>
      <c r="I29" s="41">
        <f t="shared" si="3"/>
        <v>104.55778755738716</v>
      </c>
      <c r="J29" s="8"/>
      <c r="K29" s="18"/>
      <c r="O29" s="17"/>
      <c r="P29" s="9"/>
    </row>
    <row r="30" spans="1:16" ht="15">
      <c r="A30" s="38">
        <v>40575</v>
      </c>
      <c r="B30" s="42">
        <v>9970036</v>
      </c>
      <c r="C30" s="40">
        <f t="shared" si="1"/>
        <v>109.32133734271821</v>
      </c>
      <c r="D30" s="42">
        <v>1883401.7738148256</v>
      </c>
      <c r="E30" s="40">
        <f t="shared" si="0"/>
        <v>98.58816963047664</v>
      </c>
      <c r="F30" s="42">
        <v>1144364</v>
      </c>
      <c r="G30" s="40">
        <f t="shared" si="2"/>
        <v>100.61183131778037</v>
      </c>
      <c r="H30" s="42">
        <v>2301439</v>
      </c>
      <c r="I30" s="41">
        <f t="shared" si="3"/>
        <v>105.19555968355021</v>
      </c>
      <c r="J30" s="8"/>
      <c r="K30" s="18"/>
      <c r="O30" s="17"/>
      <c r="P30" s="9"/>
    </row>
    <row r="31" spans="1:16" ht="15">
      <c r="A31" s="38">
        <v>40603</v>
      </c>
      <c r="B31" s="42">
        <v>10252034</v>
      </c>
      <c r="C31" s="40">
        <f t="shared" si="1"/>
        <v>112.41344237503421</v>
      </c>
      <c r="D31" s="42">
        <v>1901118.795957645</v>
      </c>
      <c r="E31" s="40">
        <f t="shared" si="0"/>
        <v>99.51558130049185</v>
      </c>
      <c r="F31" s="42">
        <v>1157888</v>
      </c>
      <c r="G31" s="40">
        <f t="shared" si="2"/>
        <v>101.80085369767144</v>
      </c>
      <c r="H31" s="42">
        <v>2306478</v>
      </c>
      <c r="I31" s="41">
        <f t="shared" si="3"/>
        <v>105.42588532991554</v>
      </c>
      <c r="J31" s="8"/>
      <c r="K31" s="18"/>
      <c r="O31" s="17"/>
      <c r="P31" s="9"/>
    </row>
    <row r="32" spans="1:16" ht="15">
      <c r="A32" s="38">
        <v>40634</v>
      </c>
      <c r="B32" s="42">
        <v>10511792</v>
      </c>
      <c r="C32" s="40">
        <f t="shared" si="1"/>
        <v>115.26168604691962</v>
      </c>
      <c r="D32" s="42">
        <v>1906281.7196028521</v>
      </c>
      <c r="E32" s="40">
        <f t="shared" si="0"/>
        <v>99.78583866097627</v>
      </c>
      <c r="F32" s="42">
        <v>1195761</v>
      </c>
      <c r="G32" s="40">
        <f t="shared" si="2"/>
        <v>105.13062629406411</v>
      </c>
      <c r="H32" s="42">
        <v>2305863</v>
      </c>
      <c r="I32" s="41">
        <f t="shared" si="3"/>
        <v>105.39777453957726</v>
      </c>
      <c r="J32" s="8"/>
      <c r="K32" s="18"/>
      <c r="O32" s="17"/>
      <c r="P32" s="9"/>
    </row>
    <row r="33" spans="1:16" ht="15">
      <c r="A33" s="38">
        <v>40664</v>
      </c>
      <c r="B33" s="42">
        <v>10771209</v>
      </c>
      <c r="C33" s="40">
        <f t="shared" si="1"/>
        <v>118.1061906574783</v>
      </c>
      <c r="D33" s="42">
        <v>1885039.9718485156</v>
      </c>
      <c r="E33" s="40">
        <f t="shared" si="0"/>
        <v>98.67392241455022</v>
      </c>
      <c r="F33" s="42">
        <v>1218210</v>
      </c>
      <c r="G33" s="40">
        <f t="shared" si="2"/>
        <v>107.10432959236155</v>
      </c>
      <c r="H33" s="42">
        <v>2312096</v>
      </c>
      <c r="I33" s="41">
        <f t="shared" si="3"/>
        <v>105.68267625694085</v>
      </c>
      <c r="J33" s="8"/>
      <c r="K33" s="18"/>
      <c r="O33" s="17"/>
      <c r="P33" s="9"/>
    </row>
    <row r="34" spans="1:16" ht="15">
      <c r="A34" s="38">
        <v>40695</v>
      </c>
      <c r="B34" s="42">
        <v>11045909</v>
      </c>
      <c r="C34" s="40">
        <f t="shared" si="1"/>
        <v>121.1182731984084</v>
      </c>
      <c r="D34" s="42">
        <v>1889623.9999999995</v>
      </c>
      <c r="E34" s="40">
        <f t="shared" si="0"/>
        <v>98.91387702820337</v>
      </c>
      <c r="F34" s="42">
        <v>1199684</v>
      </c>
      <c r="G34" s="40">
        <f t="shared" si="2"/>
        <v>105.47553422044038</v>
      </c>
      <c r="H34" s="42">
        <v>2370551</v>
      </c>
      <c r="I34" s="41">
        <f t="shared" si="3"/>
        <v>108.3545725971445</v>
      </c>
      <c r="J34" s="8"/>
      <c r="K34" s="18"/>
      <c r="O34" s="17"/>
      <c r="P34" s="9"/>
    </row>
    <row r="35" spans="1:16" ht="15">
      <c r="A35" s="38">
        <v>40725</v>
      </c>
      <c r="B35" s="42">
        <v>11112453</v>
      </c>
      <c r="C35" s="40">
        <f t="shared" si="1"/>
        <v>121.84792744159607</v>
      </c>
      <c r="D35" s="42">
        <v>1868398.0000000002</v>
      </c>
      <c r="E35" s="40">
        <f t="shared" si="0"/>
        <v>97.80278511055172</v>
      </c>
      <c r="F35" s="42">
        <v>1184844</v>
      </c>
      <c r="G35" s="40">
        <f t="shared" si="2"/>
        <v>104.1708098698353</v>
      </c>
      <c r="H35" s="42">
        <v>2376533</v>
      </c>
      <c r="I35" s="41">
        <f t="shared" si="3"/>
        <v>108.62800145536188</v>
      </c>
      <c r="J35" s="8"/>
      <c r="K35" s="18"/>
      <c r="O35" s="17"/>
      <c r="P35" s="9"/>
    </row>
    <row r="36" spans="1:16" ht="15">
      <c r="A36" s="38">
        <v>40756</v>
      </c>
      <c r="B36" s="42">
        <v>10886860</v>
      </c>
      <c r="C36" s="40">
        <f t="shared" si="1"/>
        <v>119.3743026266851</v>
      </c>
      <c r="D36" s="42">
        <v>1876833</v>
      </c>
      <c r="E36" s="40">
        <f t="shared" si="0"/>
        <v>98.2443219203789</v>
      </c>
      <c r="F36" s="42">
        <v>1166692</v>
      </c>
      <c r="G36" s="40">
        <f t="shared" si="2"/>
        <v>102.57489636497115</v>
      </c>
      <c r="H36" s="42">
        <v>2509484</v>
      </c>
      <c r="I36" s="41">
        <f t="shared" si="3"/>
        <v>114.70500582327591</v>
      </c>
      <c r="J36" s="8"/>
      <c r="K36" s="18"/>
      <c r="O36" s="17"/>
      <c r="P36" s="9"/>
    </row>
    <row r="37" spans="1:16" ht="15">
      <c r="A37" s="38">
        <v>40787</v>
      </c>
      <c r="B37" s="42">
        <v>11061597</v>
      </c>
      <c r="C37" s="40">
        <f t="shared" si="1"/>
        <v>121.29029194941718</v>
      </c>
      <c r="D37" s="42">
        <v>1864766</v>
      </c>
      <c r="E37" s="40">
        <f t="shared" si="0"/>
        <v>97.61266517062374</v>
      </c>
      <c r="F37" s="42">
        <v>1155959</v>
      </c>
      <c r="G37" s="40">
        <f t="shared" si="2"/>
        <v>101.63125711597891</v>
      </c>
      <c r="H37" s="42">
        <v>2537648</v>
      </c>
      <c r="I37" s="41">
        <f t="shared" si="3"/>
        <v>115.99234289496346</v>
      </c>
      <c r="J37" s="8"/>
      <c r="K37" s="18"/>
      <c r="O37" s="17"/>
      <c r="P37" s="9"/>
    </row>
    <row r="38" spans="1:16" ht="15">
      <c r="A38" s="38">
        <v>40817</v>
      </c>
      <c r="B38" s="42">
        <v>11078121</v>
      </c>
      <c r="C38" s="40">
        <f t="shared" si="1"/>
        <v>121.47147743142057</v>
      </c>
      <c r="D38" s="42">
        <v>1869097</v>
      </c>
      <c r="E38" s="40">
        <f t="shared" si="0"/>
        <v>97.8393748236601</v>
      </c>
      <c r="F38" s="42">
        <v>1154076</v>
      </c>
      <c r="G38" s="40">
        <f t="shared" si="2"/>
        <v>101.46570482809554</v>
      </c>
      <c r="H38" s="42">
        <v>2579366</v>
      </c>
      <c r="I38" s="41">
        <f t="shared" si="3"/>
        <v>117.8992143605458</v>
      </c>
      <c r="J38" s="8"/>
      <c r="K38" s="18"/>
      <c r="O38" s="17"/>
      <c r="P38" s="9"/>
    </row>
    <row r="39" spans="1:15" ht="15">
      <c r="A39" s="38">
        <v>40848</v>
      </c>
      <c r="B39" s="42">
        <v>10984191</v>
      </c>
      <c r="C39" s="40">
        <f t="shared" si="1"/>
        <v>120.44153599323504</v>
      </c>
      <c r="D39" s="42">
        <v>1878909</v>
      </c>
      <c r="E39" s="40">
        <f t="shared" si="0"/>
        <v>98.35299179793684</v>
      </c>
      <c r="F39" s="42">
        <v>1142647</v>
      </c>
      <c r="G39" s="40">
        <f t="shared" si="2"/>
        <v>100.46087365538222</v>
      </c>
      <c r="H39" s="42">
        <v>2543634</v>
      </c>
      <c r="I39" s="41">
        <f t="shared" si="3"/>
        <v>116.26595458758958</v>
      </c>
      <c r="J39" s="8"/>
      <c r="K39" s="18"/>
      <c r="O39" s="9"/>
    </row>
    <row r="40" spans="1:15" ht="15">
      <c r="A40" s="38">
        <v>40878</v>
      </c>
      <c r="B40" s="42">
        <v>11030939</v>
      </c>
      <c r="C40" s="40">
        <f t="shared" si="1"/>
        <v>120.95412730966532</v>
      </c>
      <c r="D40" s="42">
        <v>1880740</v>
      </c>
      <c r="E40" s="40">
        <f t="shared" si="0"/>
        <v>98.4488369548774</v>
      </c>
      <c r="F40" s="42">
        <v>1121777</v>
      </c>
      <c r="G40" s="40">
        <f t="shared" si="2"/>
        <v>98.62599513805549</v>
      </c>
      <c r="H40" s="42">
        <v>2554200</v>
      </c>
      <c r="I40" s="41">
        <f t="shared" si="3"/>
        <v>116.74891167818218</v>
      </c>
      <c r="J40" s="8"/>
      <c r="K40" s="18"/>
      <c r="O40" s="9"/>
    </row>
    <row r="41" spans="1:11" ht="15">
      <c r="A41" s="38">
        <v>40909</v>
      </c>
      <c r="B41" s="42">
        <v>10957242</v>
      </c>
      <c r="C41" s="40">
        <f t="shared" si="1"/>
        <v>120.14604049852981</v>
      </c>
      <c r="D41" s="42">
        <v>1900471</v>
      </c>
      <c r="E41" s="40">
        <f t="shared" si="0"/>
        <v>99.4816719038638</v>
      </c>
      <c r="F41" s="42">
        <v>1139504</v>
      </c>
      <c r="G41" s="40">
        <f t="shared" si="2"/>
        <v>100.18454288490028</v>
      </c>
      <c r="H41" s="42">
        <v>2563237</v>
      </c>
      <c r="I41" s="41">
        <f t="shared" si="3"/>
        <v>117.16198031604756</v>
      </c>
      <c r="J41" s="8"/>
      <c r="K41" s="18"/>
    </row>
    <row r="42" spans="1:11" ht="15">
      <c r="A42" s="38">
        <v>40940</v>
      </c>
      <c r="B42" s="42">
        <v>10845430</v>
      </c>
      <c r="C42" s="40">
        <f t="shared" si="1"/>
        <v>118.92002312296927</v>
      </c>
      <c r="D42" s="42">
        <v>1921116</v>
      </c>
      <c r="E42" s="40">
        <f t="shared" si="0"/>
        <v>100.56235091262282</v>
      </c>
      <c r="F42" s="42">
        <v>1138592</v>
      </c>
      <c r="G42" s="40">
        <f t="shared" si="2"/>
        <v>100.10436036416228</v>
      </c>
      <c r="H42" s="42">
        <v>2576419</v>
      </c>
      <c r="I42" s="41">
        <f t="shared" si="3"/>
        <v>117.76451110993284</v>
      </c>
      <c r="J42" s="8"/>
      <c r="K42" s="18"/>
    </row>
    <row r="43" spans="1:11" ht="15">
      <c r="A43" s="38">
        <v>40969</v>
      </c>
      <c r="B43" s="42">
        <v>11257343</v>
      </c>
      <c r="C43" s="40">
        <f t="shared" si="1"/>
        <v>123.43664473084021</v>
      </c>
      <c r="D43" s="42">
        <v>1932074</v>
      </c>
      <c r="E43" s="40">
        <f t="shared" si="0"/>
        <v>101.1359561719099</v>
      </c>
      <c r="F43" s="42">
        <v>1136096</v>
      </c>
      <c r="G43" s="40">
        <f t="shared" si="2"/>
        <v>99.8849134653004</v>
      </c>
      <c r="H43" s="42">
        <v>2574644</v>
      </c>
      <c r="I43" s="41">
        <f t="shared" si="3"/>
        <v>117.68337834107028</v>
      </c>
      <c r="J43" s="8"/>
      <c r="K43" s="18"/>
    </row>
    <row r="44" spans="1:11" ht="15">
      <c r="A44" s="38">
        <v>41000</v>
      </c>
      <c r="B44" s="42">
        <v>11521869</v>
      </c>
      <c r="C44" s="40">
        <f t="shared" si="1"/>
        <v>126.3371694713647</v>
      </c>
      <c r="D44" s="42">
        <v>1937480</v>
      </c>
      <c r="E44" s="40">
        <f t="shared" si="0"/>
        <v>101.4189375582674</v>
      </c>
      <c r="F44" s="42">
        <v>1121103</v>
      </c>
      <c r="G44" s="40">
        <f t="shared" si="2"/>
        <v>98.56673744180833</v>
      </c>
      <c r="H44" s="42">
        <v>2569269</v>
      </c>
      <c r="I44" s="41">
        <f t="shared" si="3"/>
        <v>117.43769460437376</v>
      </c>
      <c r="J44" s="8"/>
      <c r="K44" s="18"/>
    </row>
    <row r="45" spans="1:11" ht="15">
      <c r="A45" s="38">
        <v>41030</v>
      </c>
      <c r="B45" s="42">
        <v>11820778</v>
      </c>
      <c r="C45" s="40">
        <f t="shared" si="1"/>
        <v>129.61470343651536</v>
      </c>
      <c r="D45" s="42">
        <v>1931182</v>
      </c>
      <c r="E45" s="40">
        <f t="shared" si="0"/>
        <v>101.0892637197029</v>
      </c>
      <c r="F45" s="42">
        <v>1113613</v>
      </c>
      <c r="G45" s="40">
        <f t="shared" si="2"/>
        <v>97.90822090636141</v>
      </c>
      <c r="H45" s="42">
        <v>2574350</v>
      </c>
      <c r="I45" s="41">
        <f t="shared" si="3"/>
        <v>117.66994001203051</v>
      </c>
      <c r="J45" s="8"/>
      <c r="K45" s="18"/>
    </row>
    <row r="46" spans="1:11" ht="15">
      <c r="A46" s="38">
        <v>41061</v>
      </c>
      <c r="B46" s="42">
        <v>12087084</v>
      </c>
      <c r="C46" s="40">
        <f t="shared" si="1"/>
        <v>132.53474585786566</v>
      </c>
      <c r="D46" s="42">
        <v>1935759</v>
      </c>
      <c r="E46" s="40">
        <f t="shared" si="0"/>
        <v>101.32885043915508</v>
      </c>
      <c r="F46" s="42">
        <v>1104403</v>
      </c>
      <c r="G46" s="40">
        <f t="shared" si="2"/>
        <v>97.09848295022442</v>
      </c>
      <c r="H46" s="42">
        <v>2610813</v>
      </c>
      <c r="I46" s="41">
        <f t="shared" si="3"/>
        <v>119.33661277317746</v>
      </c>
      <c r="J46" s="8"/>
      <c r="K46" s="18"/>
    </row>
    <row r="47" spans="1:11" ht="15">
      <c r="A47" s="38">
        <v>41091</v>
      </c>
      <c r="B47" s="42">
        <v>12107944</v>
      </c>
      <c r="C47" s="40">
        <f t="shared" si="1"/>
        <v>132.76347553316162</v>
      </c>
      <c r="D47" s="42">
        <v>1938997</v>
      </c>
      <c r="E47" s="40">
        <f t="shared" si="0"/>
        <v>101.49834613449835</v>
      </c>
      <c r="F47" s="42">
        <v>1103934</v>
      </c>
      <c r="G47" s="40">
        <f t="shared" si="2"/>
        <v>97.05724873725717</v>
      </c>
      <c r="H47" s="42">
        <v>2613791</v>
      </c>
      <c r="I47" s="41">
        <f t="shared" si="3"/>
        <v>119.47273299045787</v>
      </c>
      <c r="J47" s="8"/>
      <c r="K47" s="18"/>
    </row>
    <row r="48" spans="1:11" ht="15">
      <c r="A48" s="38">
        <v>41122</v>
      </c>
      <c r="B48" s="42">
        <v>11716148</v>
      </c>
      <c r="C48" s="40">
        <f t="shared" si="1"/>
        <v>128.46743661359028</v>
      </c>
      <c r="D48" s="42">
        <v>1937355</v>
      </c>
      <c r="E48" s="40">
        <f t="shared" si="0"/>
        <v>101.41239433346263</v>
      </c>
      <c r="F48" s="42">
        <v>1101083</v>
      </c>
      <c r="G48" s="40">
        <f t="shared" si="2"/>
        <v>96.80659044052031</v>
      </c>
      <c r="H48" s="42">
        <v>2600540</v>
      </c>
      <c r="I48" s="41">
        <f t="shared" si="3"/>
        <v>118.86704830302244</v>
      </c>
      <c r="J48" s="8"/>
      <c r="K48" s="18"/>
    </row>
    <row r="49" spans="1:11" ht="15">
      <c r="A49" s="38">
        <v>41153</v>
      </c>
      <c r="B49" s="42">
        <v>12069085</v>
      </c>
      <c r="C49" s="40">
        <f t="shared" si="1"/>
        <v>132.337387016751</v>
      </c>
      <c r="D49" s="42">
        <v>1937908</v>
      </c>
      <c r="E49" s="40">
        <f t="shared" si="0"/>
        <v>101.44134155999902</v>
      </c>
      <c r="F49" s="42">
        <v>1097163</v>
      </c>
      <c r="G49" s="40">
        <f t="shared" si="2"/>
        <v>96.46194627243594</v>
      </c>
      <c r="H49" s="42">
        <v>2613470</v>
      </c>
      <c r="I49" s="41">
        <f t="shared" si="3"/>
        <v>119.45806052915935</v>
      </c>
      <c r="J49" s="8"/>
      <c r="K49" s="18"/>
    </row>
    <row r="50" spans="1:11" ht="15">
      <c r="A50" s="38">
        <v>41183</v>
      </c>
      <c r="B50" s="42">
        <v>11743906</v>
      </c>
      <c r="C50" s="40">
        <f t="shared" si="1"/>
        <v>128.77180278458093</v>
      </c>
      <c r="D50" s="42">
        <v>1987922</v>
      </c>
      <c r="E50" s="40">
        <f t="shared" si="0"/>
        <v>104.05936432309292</v>
      </c>
      <c r="F50" s="42">
        <v>1079239</v>
      </c>
      <c r="G50" s="40">
        <f t="shared" si="2"/>
        <v>94.88607839775631</v>
      </c>
      <c r="H50" s="42">
        <v>2688851</v>
      </c>
      <c r="I50" s="41">
        <f t="shared" si="3"/>
        <v>122.90362066979557</v>
      </c>
      <c r="J50" s="8"/>
      <c r="K50" s="18"/>
    </row>
    <row r="51" spans="1:11" ht="15">
      <c r="A51" s="38">
        <v>41214</v>
      </c>
      <c r="B51" s="42">
        <v>11996881</v>
      </c>
      <c r="C51" s="40">
        <f t="shared" si="1"/>
        <v>131.54567093453286</v>
      </c>
      <c r="D51" s="42">
        <v>1933781</v>
      </c>
      <c r="E51" s="40">
        <f t="shared" si="0"/>
        <v>101.22531044984409</v>
      </c>
      <c r="F51" s="42">
        <v>1071133</v>
      </c>
      <c r="G51" s="40">
        <f t="shared" si="2"/>
        <v>94.17340349303898</v>
      </c>
      <c r="H51" s="42">
        <v>2622715</v>
      </c>
      <c r="I51" s="41">
        <f t="shared" si="3"/>
        <v>119.88063655627734</v>
      </c>
      <c r="J51" s="8"/>
      <c r="K51" s="18"/>
    </row>
    <row r="52" spans="1:11" ht="15">
      <c r="A52" s="38">
        <v>41244</v>
      </c>
      <c r="B52" s="42">
        <v>11939620</v>
      </c>
      <c r="C52" s="40">
        <f t="shared" si="1"/>
        <v>130.9178046863487</v>
      </c>
      <c r="D52" s="42">
        <v>1910505</v>
      </c>
      <c r="E52" s="40">
        <f t="shared" si="0"/>
        <v>100.00690964539385</v>
      </c>
      <c r="F52" s="42">
        <v>1056852</v>
      </c>
      <c r="G52" s="40">
        <f t="shared" si="2"/>
        <v>92.91782610415815</v>
      </c>
      <c r="H52" s="42">
        <v>2662608</v>
      </c>
      <c r="I52" s="41">
        <f t="shared" si="3"/>
        <v>121.70408982288832</v>
      </c>
      <c r="J52" s="8"/>
      <c r="K52" s="18"/>
    </row>
    <row r="53" spans="1:11" ht="15">
      <c r="A53" s="38">
        <v>41275</v>
      </c>
      <c r="B53" s="42">
        <v>11818115</v>
      </c>
      <c r="C53" s="40">
        <f t="shared" si="1"/>
        <v>129.58550367020118</v>
      </c>
      <c r="D53" s="42">
        <v>1913440</v>
      </c>
      <c r="E53" s="40">
        <f t="shared" si="0"/>
        <v>100.16054456381032</v>
      </c>
      <c r="F53" s="42">
        <v>1050279</v>
      </c>
      <c r="G53" s="40">
        <f t="shared" si="2"/>
        <v>92.3399316866024</v>
      </c>
      <c r="H53" s="42">
        <v>2667984</v>
      </c>
      <c r="I53" s="41">
        <f t="shared" si="3"/>
        <v>121.949819268187</v>
      </c>
      <c r="J53" s="8"/>
      <c r="K53" s="18"/>
    </row>
    <row r="54" spans="1:11" ht="15">
      <c r="A54" s="38">
        <v>41306</v>
      </c>
      <c r="B54" s="42">
        <v>11748042</v>
      </c>
      <c r="C54" s="40">
        <f t="shared" si="1"/>
        <v>128.81715398002794</v>
      </c>
      <c r="D54" s="42">
        <v>1927111.9999999998</v>
      </c>
      <c r="E54" s="40">
        <f t="shared" si="0"/>
        <v>100.87621632005894</v>
      </c>
      <c r="F54" s="42">
        <v>1042120</v>
      </c>
      <c r="G54" s="40">
        <f t="shared" si="2"/>
        <v>91.6225970520615</v>
      </c>
      <c r="H54" s="42">
        <v>2670744</v>
      </c>
      <c r="I54" s="41">
        <f t="shared" si="3"/>
        <v>122.07597501019303</v>
      </c>
      <c r="K54" s="18"/>
    </row>
    <row r="55" spans="1:11" ht="15">
      <c r="A55" s="38">
        <v>41334</v>
      </c>
      <c r="B55" s="42">
        <v>12030850</v>
      </c>
      <c r="C55" s="40">
        <f t="shared" si="1"/>
        <v>131.91814065361862</v>
      </c>
      <c r="D55" s="42">
        <v>1938193</v>
      </c>
      <c r="E55" s="40">
        <f t="shared" si="0"/>
        <v>101.45626011255393</v>
      </c>
      <c r="F55" s="42">
        <v>1034903</v>
      </c>
      <c r="G55" s="40">
        <f t="shared" si="2"/>
        <v>90.98808252117759</v>
      </c>
      <c r="H55" s="42">
        <v>2651342</v>
      </c>
      <c r="I55" s="41">
        <f t="shared" si="3"/>
        <v>121.18913671077243</v>
      </c>
      <c r="K55" s="18"/>
    </row>
    <row r="56" spans="1:11" ht="15">
      <c r="A56" s="38">
        <v>41365</v>
      </c>
      <c r="B56" s="42">
        <v>12262422</v>
      </c>
      <c r="C56" s="40">
        <f t="shared" si="1"/>
        <v>134.45732513912378</v>
      </c>
      <c r="D56" s="42">
        <v>1948982</v>
      </c>
      <c r="E56" s="40">
        <f t="shared" si="0"/>
        <v>102.02101893190492</v>
      </c>
      <c r="F56" s="42">
        <v>1027778</v>
      </c>
      <c r="G56" s="40">
        <f t="shared" si="2"/>
        <v>90.361656577912</v>
      </c>
      <c r="H56" s="42">
        <v>2649513</v>
      </c>
      <c r="I56" s="41">
        <f t="shared" si="3"/>
        <v>121.10553567739235</v>
      </c>
      <c r="J56" s="9"/>
      <c r="K56" s="18"/>
    </row>
    <row r="57" spans="1:11" ht="15">
      <c r="A57" s="38">
        <v>41395</v>
      </c>
      <c r="B57" s="42">
        <v>12354071</v>
      </c>
      <c r="C57" s="40">
        <f t="shared" si="1"/>
        <v>135.46225543688027</v>
      </c>
      <c r="D57" s="42">
        <v>1958586</v>
      </c>
      <c r="E57" s="40">
        <f t="shared" si="0"/>
        <v>102.5237479801065</v>
      </c>
      <c r="F57" s="42">
        <v>1022716</v>
      </c>
      <c r="G57" s="40">
        <f t="shared" si="2"/>
        <v>89.91660842004387</v>
      </c>
      <c r="H57" s="42">
        <v>2650756</v>
      </c>
      <c r="I57" s="41">
        <f t="shared" si="3"/>
        <v>121.16235146989722</v>
      </c>
      <c r="K57" s="18"/>
    </row>
    <row r="58" spans="1:11" ht="15">
      <c r="A58" s="38">
        <v>41426</v>
      </c>
      <c r="B58" s="42">
        <v>12561253</v>
      </c>
      <c r="C58" s="40">
        <f t="shared" si="1"/>
        <v>137.73400383511463</v>
      </c>
      <c r="D58" s="42">
        <v>1961927</v>
      </c>
      <c r="E58" s="40">
        <f t="shared" si="0"/>
        <v>102.69863529268892</v>
      </c>
      <c r="F58" s="42">
        <v>1012428</v>
      </c>
      <c r="G58" s="40">
        <f t="shared" si="2"/>
        <v>89.01209331768368</v>
      </c>
      <c r="H58" s="42">
        <v>2663305</v>
      </c>
      <c r="I58" s="41">
        <f t="shared" si="3"/>
        <v>121.73594871860504</v>
      </c>
      <c r="K58" s="18"/>
    </row>
    <row r="59" spans="1:11" ht="15">
      <c r="A59" s="38">
        <v>41456</v>
      </c>
      <c r="B59" s="42">
        <v>12615267</v>
      </c>
      <c r="C59" s="40">
        <f t="shared" si="1"/>
        <v>138.32626676327553</v>
      </c>
      <c r="D59" s="42">
        <v>1966920</v>
      </c>
      <c r="E59" s="40">
        <f t="shared" si="0"/>
        <v>102.95999786429142</v>
      </c>
      <c r="F59" s="42">
        <v>1003774</v>
      </c>
      <c r="G59" s="40">
        <f t="shared" si="2"/>
        <v>88.25123856497905</v>
      </c>
      <c r="H59" s="42">
        <v>2668898</v>
      </c>
      <c r="I59" s="41">
        <f t="shared" si="3"/>
        <v>121.99159693057595</v>
      </c>
      <c r="K59" s="18"/>
    </row>
    <row r="60" spans="1:11" ht="15">
      <c r="A60" s="38">
        <v>41487</v>
      </c>
      <c r="B60" s="42">
        <v>12542642</v>
      </c>
      <c r="C60" s="40">
        <f t="shared" si="1"/>
        <v>137.52993442059244</v>
      </c>
      <c r="D60" s="42">
        <v>1945347</v>
      </c>
      <c r="E60" s="40">
        <f t="shared" si="0"/>
        <v>101.83074195458164</v>
      </c>
      <c r="F60" s="42">
        <v>986334</v>
      </c>
      <c r="G60" s="40">
        <f t="shared" si="2"/>
        <v>86.71792369472615</v>
      </c>
      <c r="H60" s="42">
        <v>2663081</v>
      </c>
      <c r="I60" s="41">
        <f t="shared" si="3"/>
        <v>121.72570999171761</v>
      </c>
      <c r="K60" s="18"/>
    </row>
    <row r="61" spans="1:11" ht="15">
      <c r="A61" s="38">
        <v>41518</v>
      </c>
      <c r="B61" s="42">
        <v>12679379</v>
      </c>
      <c r="C61" s="40">
        <f t="shared" si="1"/>
        <v>139.0292541526607</v>
      </c>
      <c r="D61" s="42">
        <v>1913073</v>
      </c>
      <c r="E61" s="40">
        <f t="shared" si="0"/>
        <v>100.14133365578346</v>
      </c>
      <c r="F61" s="42">
        <v>970007</v>
      </c>
      <c r="G61" s="40">
        <f t="shared" si="2"/>
        <v>85.28246315076863</v>
      </c>
      <c r="H61" s="42">
        <v>2707070</v>
      </c>
      <c r="I61" s="41">
        <f t="shared" si="3"/>
        <v>123.73638569284185</v>
      </c>
      <c r="K61" s="18"/>
    </row>
    <row r="62" spans="1:9" ht="15">
      <c r="A62" s="38">
        <v>41548</v>
      </c>
      <c r="B62" s="42">
        <v>12412998</v>
      </c>
      <c r="C62" s="40">
        <f t="shared" si="1"/>
        <v>136.10838935711828</v>
      </c>
      <c r="D62" s="42">
        <v>1896377</v>
      </c>
      <c r="E62" s="40">
        <f t="shared" si="0"/>
        <v>99.26736820505734</v>
      </c>
      <c r="F62" s="42">
        <v>960369</v>
      </c>
      <c r="G62" s="40">
        <f t="shared" si="2"/>
        <v>84.43509567832038</v>
      </c>
      <c r="H62" s="42">
        <v>2756891</v>
      </c>
      <c r="I62" s="41">
        <f t="shared" si="3"/>
        <v>126.0136339618571</v>
      </c>
    </row>
    <row r="63" spans="1:9" ht="15">
      <c r="A63" s="38">
        <v>41579</v>
      </c>
      <c r="B63" s="42">
        <v>12557625</v>
      </c>
      <c r="C63" s="40">
        <f t="shared" si="1"/>
        <v>137.69422285419546</v>
      </c>
      <c r="D63" s="42">
        <v>1860055</v>
      </c>
      <c r="E63" s="40">
        <f t="shared" si="0"/>
        <v>97.36606411418084</v>
      </c>
      <c r="F63" s="42">
        <v>940806</v>
      </c>
      <c r="G63" s="40">
        <f t="shared" si="2"/>
        <v>82.715127856832</v>
      </c>
      <c r="H63" s="42">
        <v>2766055</v>
      </c>
      <c r="I63" s="41">
        <f t="shared" si="3"/>
        <v>126.43250759219882</v>
      </c>
    </row>
    <row r="64" spans="1:9" ht="15">
      <c r="A64" s="38">
        <v>41609</v>
      </c>
      <c r="B64" s="42">
        <v>12484113</v>
      </c>
      <c r="C64" s="40">
        <f t="shared" si="1"/>
        <v>136.88816456606713</v>
      </c>
      <c r="D64" s="42">
        <v>1832463</v>
      </c>
      <c r="E64" s="40">
        <f t="shared" si="0"/>
        <v>95.92173884367085</v>
      </c>
      <c r="F64" s="42">
        <v>928454</v>
      </c>
      <c r="G64" s="40">
        <f t="shared" si="2"/>
        <v>81.6291470496437</v>
      </c>
      <c r="H64" s="42">
        <v>2823400</v>
      </c>
      <c r="I64" s="41">
        <f t="shared" si="3"/>
        <v>129.053667383987</v>
      </c>
    </row>
    <row r="65" spans="1:9" ht="15">
      <c r="A65" s="38">
        <v>41640</v>
      </c>
      <c r="B65" s="42">
        <v>12447958</v>
      </c>
      <c r="C65" s="40">
        <f t="shared" si="1"/>
        <v>136.49172538052898</v>
      </c>
      <c r="D65" s="42">
        <v>1849023</v>
      </c>
      <c r="E65" s="40">
        <f t="shared" si="0"/>
        <v>96.78858526580935</v>
      </c>
      <c r="F65" s="42">
        <v>908141</v>
      </c>
      <c r="G65" s="40">
        <f t="shared" si="2"/>
        <v>79.84323965518</v>
      </c>
      <c r="H65" s="43">
        <v>2838873</v>
      </c>
      <c r="I65" s="41">
        <f t="shared" si="3"/>
        <v>129.76091658545772</v>
      </c>
    </row>
    <row r="66" spans="1:9" ht="15">
      <c r="A66" s="38">
        <v>41671</v>
      </c>
      <c r="B66" s="42">
        <v>12486017</v>
      </c>
      <c r="C66" s="40">
        <f t="shared" si="1"/>
        <v>136.90904190555725</v>
      </c>
      <c r="D66" s="42">
        <v>1925354</v>
      </c>
      <c r="E66" s="40">
        <f aca="true" t="shared" si="4" ref="E66:E76">(D66/$D$2)*100</f>
        <v>100.7841924064044</v>
      </c>
      <c r="F66" s="42">
        <v>929946</v>
      </c>
      <c r="G66" s="40">
        <f t="shared" si="2"/>
        <v>81.76032284014929</v>
      </c>
      <c r="H66" s="43">
        <v>2836699</v>
      </c>
      <c r="I66" s="41">
        <f t="shared" si="3"/>
        <v>129.6615460843269</v>
      </c>
    </row>
    <row r="67" spans="1:9" ht="15">
      <c r="A67" s="38">
        <v>41699</v>
      </c>
      <c r="B67" s="42">
        <v>12700185</v>
      </c>
      <c r="C67" s="40">
        <f aca="true" t="shared" si="5" ref="C67:C76">(B67/$B$2)*100</f>
        <v>139.25739171853837</v>
      </c>
      <c r="D67" s="42">
        <v>1928800</v>
      </c>
      <c r="E67" s="40">
        <f t="shared" si="4"/>
        <v>100.96457602782283</v>
      </c>
      <c r="F67" s="42">
        <v>942484</v>
      </c>
      <c r="G67" s="40">
        <f aca="true" t="shared" si="6" ref="G67:G92">(F67/$F$2)*100</f>
        <v>82.86265666143547</v>
      </c>
      <c r="H67" s="43">
        <v>2849623</v>
      </c>
      <c r="I67" s="41">
        <f aca="true" t="shared" si="7" ref="I67:I88">(H67/$H$2)*100</f>
        <v>130.25228405885073</v>
      </c>
    </row>
    <row r="68" spans="1:9" ht="15">
      <c r="A68" s="38">
        <v>41730</v>
      </c>
      <c r="B68" s="42">
        <v>12868737</v>
      </c>
      <c r="C68" s="40">
        <f t="shared" si="5"/>
        <v>141.10556258289532</v>
      </c>
      <c r="D68" s="42">
        <v>1902614</v>
      </c>
      <c r="E68" s="40">
        <f t="shared" si="4"/>
        <v>99.5938489499171</v>
      </c>
      <c r="F68" s="42">
        <v>913407</v>
      </c>
      <c r="G68" s="40">
        <f t="shared" si="6"/>
        <v>80.3062233768974</v>
      </c>
      <c r="H68" s="43">
        <v>2844868</v>
      </c>
      <c r="I68" s="41">
        <f t="shared" si="7"/>
        <v>130.03493965550342</v>
      </c>
    </row>
    <row r="69" spans="1:9" ht="15">
      <c r="A69" s="38">
        <v>41760</v>
      </c>
      <c r="B69" s="42">
        <v>13068558</v>
      </c>
      <c r="C69" s="40">
        <f t="shared" si="5"/>
        <v>143.29659769542243</v>
      </c>
      <c r="D69" s="42">
        <v>1904808</v>
      </c>
      <c r="E69" s="40">
        <f t="shared" si="4"/>
        <v>99.70869563169077</v>
      </c>
      <c r="F69" s="42">
        <v>911396</v>
      </c>
      <c r="G69" s="40">
        <f t="shared" si="6"/>
        <v>80.12941740189291</v>
      </c>
      <c r="H69" s="43">
        <v>2849314</v>
      </c>
      <c r="I69" s="41">
        <f t="shared" si="7"/>
        <v>130.23816010077834</v>
      </c>
    </row>
    <row r="70" spans="1:9" ht="15">
      <c r="A70" s="38">
        <v>41791</v>
      </c>
      <c r="B70" s="42">
        <v>13351474</v>
      </c>
      <c r="C70" s="40">
        <f t="shared" si="5"/>
        <v>146.39876858784976</v>
      </c>
      <c r="D70" s="42">
        <v>1906518</v>
      </c>
      <c r="E70" s="40">
        <f t="shared" si="4"/>
        <v>99.79820694702029</v>
      </c>
      <c r="F70" s="42">
        <v>911356</v>
      </c>
      <c r="G70" s="40">
        <f t="shared" si="6"/>
        <v>80.12590062466755</v>
      </c>
      <c r="H70" s="43">
        <v>2852087</v>
      </c>
      <c r="I70" s="41">
        <f t="shared" si="7"/>
        <v>130.36491005461264</v>
      </c>
    </row>
    <row r="71" spans="1:9" ht="15">
      <c r="A71" s="38">
        <v>41821</v>
      </c>
      <c r="B71" s="42">
        <v>13109755</v>
      </c>
      <c r="C71" s="40">
        <f t="shared" si="5"/>
        <v>143.74832235664812</v>
      </c>
      <c r="D71" s="42">
        <v>1948562</v>
      </c>
      <c r="E71" s="40">
        <f t="shared" si="4"/>
        <v>101.99903369656083</v>
      </c>
      <c r="F71" s="42">
        <v>927355</v>
      </c>
      <c r="G71" s="40">
        <f t="shared" si="6"/>
        <v>81.5325235953772</v>
      </c>
      <c r="H71" s="43">
        <v>2864800</v>
      </c>
      <c r="I71" s="41">
        <f t="shared" si="7"/>
        <v>130.94600351407732</v>
      </c>
    </row>
    <row r="72" spans="1:9" ht="15">
      <c r="A72" s="38">
        <v>41852</v>
      </c>
      <c r="B72" s="42">
        <v>13212186</v>
      </c>
      <c r="C72" s="40">
        <f t="shared" si="5"/>
        <v>144.87147716826084</v>
      </c>
      <c r="D72" s="42">
        <v>1983848</v>
      </c>
      <c r="E72" s="40">
        <f t="shared" si="4"/>
        <v>103.84610754025523</v>
      </c>
      <c r="F72" s="42">
        <v>925809</v>
      </c>
      <c r="G72" s="40">
        <f t="shared" si="6"/>
        <v>81.39660015561739</v>
      </c>
      <c r="H72" s="43">
        <v>2859563</v>
      </c>
      <c r="I72" s="41">
        <f t="shared" si="7"/>
        <v>130.70662756448112</v>
      </c>
    </row>
    <row r="73" spans="1:9" ht="15">
      <c r="A73" s="38">
        <v>41883</v>
      </c>
      <c r="B73" s="42">
        <v>13321597</v>
      </c>
      <c r="C73" s="40">
        <f t="shared" si="5"/>
        <v>146.07116760468494</v>
      </c>
      <c r="D73" s="42">
        <v>1984653</v>
      </c>
      <c r="E73" s="40">
        <f t="shared" si="4"/>
        <v>103.88824590799808</v>
      </c>
      <c r="F73" s="42">
        <v>922896</v>
      </c>
      <c r="G73" s="40">
        <f t="shared" si="6"/>
        <v>81.14049085418122</v>
      </c>
      <c r="H73" s="43">
        <v>2879940</v>
      </c>
      <c r="I73" s="41">
        <f t="shared" si="7"/>
        <v>131.63803175102342</v>
      </c>
    </row>
    <row r="74" spans="1:9" ht="15">
      <c r="A74" s="38">
        <v>41913</v>
      </c>
      <c r="B74" s="43">
        <v>13211467</v>
      </c>
      <c r="C74" s="40">
        <f t="shared" si="5"/>
        <v>144.8635933410059</v>
      </c>
      <c r="D74" s="42">
        <v>2001958</v>
      </c>
      <c r="E74" s="40">
        <f t="shared" si="4"/>
        <v>104.79408994997313</v>
      </c>
      <c r="F74" s="42">
        <v>922888</v>
      </c>
      <c r="G74" s="40">
        <f t="shared" si="6"/>
        <v>81.13978749873615</v>
      </c>
      <c r="H74" s="43">
        <v>2908367</v>
      </c>
      <c r="I74" s="41">
        <f t="shared" si="7"/>
        <v>132.93739018508327</v>
      </c>
    </row>
    <row r="75" spans="1:9" s="57" customFormat="1" ht="15">
      <c r="A75" s="56">
        <v>41944</v>
      </c>
      <c r="B75" s="58">
        <v>13237370</v>
      </c>
      <c r="C75" s="39">
        <f t="shared" si="5"/>
        <v>145.14761945697865</v>
      </c>
      <c r="D75" s="58">
        <v>1990727</v>
      </c>
      <c r="E75" s="39">
        <f t="shared" si="4"/>
        <v>104.2061942877124</v>
      </c>
      <c r="F75" s="58">
        <v>878159</v>
      </c>
      <c r="G75" s="39">
        <f t="shared" si="6"/>
        <v>77.20723928591838</v>
      </c>
      <c r="H75" s="58">
        <v>2929226</v>
      </c>
      <c r="I75" s="41">
        <f t="shared" si="7"/>
        <v>133.89082591787445</v>
      </c>
    </row>
    <row r="76" spans="1:9" ht="15">
      <c r="A76" s="59">
        <v>41974</v>
      </c>
      <c r="B76" s="60">
        <v>13240122</v>
      </c>
      <c r="C76" s="39">
        <f t="shared" si="5"/>
        <v>145.17779510733408</v>
      </c>
      <c r="D76" s="61">
        <v>1963165</v>
      </c>
      <c r="E76" s="39">
        <f t="shared" si="4"/>
        <v>102.76343939115556</v>
      </c>
      <c r="F76" s="58">
        <v>864468</v>
      </c>
      <c r="G76" s="39">
        <f t="shared" si="6"/>
        <v>76.00353436111148</v>
      </c>
      <c r="H76" s="55">
        <v>2910148</v>
      </c>
      <c r="I76" s="41">
        <f t="shared" si="7"/>
        <v>133.01879720555888</v>
      </c>
    </row>
    <row r="77" spans="1:9" ht="15">
      <c r="A77" s="59">
        <v>42005</v>
      </c>
      <c r="B77" s="62">
        <v>13058277</v>
      </c>
      <c r="C77" s="39">
        <f aca="true" t="shared" si="8" ref="C77:C86">(B77/$B$2)*100</f>
        <v>143.18386664116943</v>
      </c>
      <c r="D77" s="69">
        <v>1971494</v>
      </c>
      <c r="E77" s="39">
        <f aca="true" t="shared" si="9" ref="E77:E89">(D77/$D$2)*100</f>
        <v>103.19942754634828</v>
      </c>
      <c r="F77" s="62">
        <v>850325</v>
      </c>
      <c r="G77" s="39">
        <f t="shared" si="6"/>
        <v>74.7600898536581</v>
      </c>
      <c r="H77" s="62">
        <v>2926680</v>
      </c>
      <c r="I77" s="41">
        <f t="shared" si="7"/>
        <v>133.7744518167341</v>
      </c>
    </row>
    <row r="78" spans="1:9" ht="15">
      <c r="A78" s="59">
        <v>42036</v>
      </c>
      <c r="B78" s="71">
        <v>13019198</v>
      </c>
      <c r="C78" s="39">
        <f t="shared" si="8"/>
        <v>142.75536582712863</v>
      </c>
      <c r="D78" s="63">
        <v>2027866</v>
      </c>
      <c r="E78" s="39">
        <f t="shared" si="9"/>
        <v>106.150264895913</v>
      </c>
      <c r="F78" s="71">
        <v>886675</v>
      </c>
      <c r="G78" s="39">
        <f t="shared" si="6"/>
        <v>77.95596115719555</v>
      </c>
      <c r="H78" s="71">
        <v>2929385</v>
      </c>
      <c r="I78" s="41">
        <f t="shared" si="7"/>
        <v>133.89809358562044</v>
      </c>
    </row>
    <row r="79" spans="1:9" ht="15">
      <c r="A79" s="59">
        <v>42064</v>
      </c>
      <c r="B79" s="63">
        <v>13328128</v>
      </c>
      <c r="C79" s="39">
        <f t="shared" si="8"/>
        <v>146.14277994933298</v>
      </c>
      <c r="D79" s="63">
        <v>2025815</v>
      </c>
      <c r="E79" s="39">
        <f t="shared" si="9"/>
        <v>106.04290366331601</v>
      </c>
      <c r="F79" s="63">
        <v>872201</v>
      </c>
      <c r="G79" s="39">
        <f t="shared" si="6"/>
        <v>76.68341531820239</v>
      </c>
      <c r="H79" s="63">
        <v>2926533</v>
      </c>
      <c r="I79" s="41">
        <f t="shared" si="7"/>
        <v>133.76773265221422</v>
      </c>
    </row>
    <row r="80" spans="1:9" ht="15">
      <c r="A80" s="59">
        <v>42095</v>
      </c>
      <c r="B80" s="71">
        <v>13681271</v>
      </c>
      <c r="C80" s="39">
        <f t="shared" si="8"/>
        <v>150.01498914027468</v>
      </c>
      <c r="D80" s="71">
        <v>1949831</v>
      </c>
      <c r="E80" s="39">
        <f t="shared" si="9"/>
        <v>102.06546051477905</v>
      </c>
      <c r="F80" s="73">
        <v>839337</v>
      </c>
      <c r="G80" s="39">
        <f t="shared" si="6"/>
        <v>73.79403114985428</v>
      </c>
      <c r="H80" s="71">
        <v>2928695</v>
      </c>
      <c r="I80" s="41">
        <f t="shared" si="7"/>
        <v>133.86655465011893</v>
      </c>
    </row>
    <row r="81" spans="1:9" ht="15">
      <c r="A81" s="59">
        <v>42125</v>
      </c>
      <c r="B81" s="73">
        <v>13830442</v>
      </c>
      <c r="C81" s="39">
        <f t="shared" si="8"/>
        <v>151.65064754840384</v>
      </c>
      <c r="D81" s="73">
        <v>2026587</v>
      </c>
      <c r="E81" s="39">
        <f t="shared" si="9"/>
        <v>106.08331461971039</v>
      </c>
      <c r="F81" s="73">
        <v>848248</v>
      </c>
      <c r="G81" s="39">
        <f t="shared" si="6"/>
        <v>74.57748119623177</v>
      </c>
      <c r="H81" s="73">
        <v>2928677</v>
      </c>
      <c r="I81" s="41">
        <f t="shared" si="7"/>
        <v>133.86573189527977</v>
      </c>
    </row>
    <row r="82" spans="1:9" ht="15">
      <c r="A82" s="59">
        <v>42156</v>
      </c>
      <c r="B82" s="51">
        <v>14033585</v>
      </c>
      <c r="C82" s="39">
        <f t="shared" si="8"/>
        <v>153.87810835514634</v>
      </c>
      <c r="D82" s="81">
        <v>1996411</v>
      </c>
      <c r="E82" s="39">
        <f t="shared" si="9"/>
        <v>104.50372780603578</v>
      </c>
      <c r="F82" s="81">
        <v>833523</v>
      </c>
      <c r="G82" s="39">
        <f t="shared" si="6"/>
        <v>73.28286758014954</v>
      </c>
      <c r="H82" s="81">
        <v>2936848</v>
      </c>
      <c r="I82" s="41">
        <f t="shared" si="7"/>
        <v>134.23921688366062</v>
      </c>
    </row>
    <row r="83" spans="1:9" ht="15">
      <c r="A83" s="59">
        <v>42186</v>
      </c>
      <c r="B83" s="81">
        <v>13891275</v>
      </c>
      <c r="C83" s="39">
        <f t="shared" si="8"/>
        <v>152.31768073811045</v>
      </c>
      <c r="D83" s="81">
        <v>2010252</v>
      </c>
      <c r="E83" s="39">
        <f t="shared" si="9"/>
        <v>105.22824600222052</v>
      </c>
      <c r="F83" s="81">
        <v>828946</v>
      </c>
      <c r="G83" s="39">
        <f t="shared" si="6"/>
        <v>72.8804603461388</v>
      </c>
      <c r="H83" s="81">
        <v>2948014</v>
      </c>
      <c r="I83" s="41">
        <f t="shared" si="7"/>
        <v>134.7495991355589</v>
      </c>
    </row>
    <row r="84" spans="1:9" ht="15">
      <c r="A84" s="59">
        <v>42217</v>
      </c>
      <c r="B84" s="32">
        <v>14021397</v>
      </c>
      <c r="C84" s="39">
        <f t="shared" si="8"/>
        <v>153.74446706643556</v>
      </c>
      <c r="D84" s="32">
        <v>2018645</v>
      </c>
      <c r="E84" s="39">
        <f t="shared" si="9"/>
        <v>105.66758428851328</v>
      </c>
      <c r="F84" s="32">
        <v>611147</v>
      </c>
      <c r="G84" s="39">
        <f t="shared" si="6"/>
        <v>53.731696273534936</v>
      </c>
      <c r="H84" s="32">
        <v>2949836</v>
      </c>
      <c r="I84" s="41">
        <f t="shared" si="7"/>
        <v>134.83288020872376</v>
      </c>
    </row>
    <row r="85" spans="1:9" ht="15">
      <c r="A85" s="59">
        <v>42248</v>
      </c>
      <c r="B85" s="81">
        <v>13761913</v>
      </c>
      <c r="C85" s="39">
        <f t="shared" si="8"/>
        <v>150.8992278015986</v>
      </c>
      <c r="D85" s="81">
        <v>2027249</v>
      </c>
      <c r="E85" s="39">
        <f t="shared" si="9"/>
        <v>106.11796753827656</v>
      </c>
      <c r="F85" s="81">
        <v>814110</v>
      </c>
      <c r="G85" s="39">
        <f t="shared" si="6"/>
        <v>71.57608767325623</v>
      </c>
      <c r="H85" s="81">
        <v>2967562</v>
      </c>
      <c r="I85" s="41">
        <f t="shared" si="7"/>
        <v>135.64311089089722</v>
      </c>
    </row>
    <row r="86" spans="1:9" ht="15">
      <c r="A86" s="59">
        <v>42278</v>
      </c>
      <c r="B86" s="81">
        <v>14004735</v>
      </c>
      <c r="C86" s="39">
        <f t="shared" si="8"/>
        <v>153.56176841591872</v>
      </c>
      <c r="D86" s="81">
        <v>2026155</v>
      </c>
      <c r="E86" s="39">
        <f t="shared" si="9"/>
        <v>106.06070123478504</v>
      </c>
      <c r="F86" s="81">
        <v>808113</v>
      </c>
      <c r="G86" s="39">
        <f t="shared" si="6"/>
        <v>71.04883484774552</v>
      </c>
      <c r="H86" s="81">
        <v>3071020</v>
      </c>
      <c r="I86" s="41">
        <f t="shared" si="7"/>
        <v>140.37203145483167</v>
      </c>
    </row>
    <row r="87" spans="1:9" ht="15">
      <c r="A87" s="59">
        <v>42309</v>
      </c>
      <c r="B87" s="32">
        <v>14040015</v>
      </c>
      <c r="C87" s="39">
        <f aca="true" t="shared" si="10" ref="C87:C92">(B87/$B$2)*100</f>
        <v>153.94861323588236</v>
      </c>
      <c r="D87" s="81">
        <v>2027916</v>
      </c>
      <c r="E87" s="39">
        <f t="shared" si="9"/>
        <v>106.15288218583491</v>
      </c>
      <c r="F87" s="81">
        <v>802893</v>
      </c>
      <c r="G87" s="39">
        <f t="shared" si="6"/>
        <v>70.58989541983726</v>
      </c>
      <c r="H87" s="32">
        <v>2996123</v>
      </c>
      <c r="I87" s="41">
        <f t="shared" si="7"/>
        <v>136.94859427764868</v>
      </c>
    </row>
    <row r="88" spans="1:9" ht="15">
      <c r="A88" s="59">
        <v>42339</v>
      </c>
      <c r="B88" s="81">
        <v>13999398</v>
      </c>
      <c r="C88" s="39">
        <f t="shared" si="10"/>
        <v>153.5032482684089</v>
      </c>
      <c r="D88" s="81">
        <v>2035701</v>
      </c>
      <c r="E88" s="39">
        <f t="shared" si="9"/>
        <v>106.5603942266772</v>
      </c>
      <c r="F88" s="81">
        <v>797334</v>
      </c>
      <c r="G88" s="39">
        <f t="shared" si="6"/>
        <v>70.10115130494415</v>
      </c>
      <c r="H88" s="81">
        <v>3032971</v>
      </c>
      <c r="I88" s="41">
        <f t="shared" si="7"/>
        <v>138.6328648506334</v>
      </c>
    </row>
    <row r="89" spans="1:9" ht="15">
      <c r="A89" s="59">
        <v>42370</v>
      </c>
      <c r="B89" s="81">
        <v>13620794</v>
      </c>
      <c r="C89" s="39">
        <f t="shared" si="10"/>
        <v>149.35185948673325</v>
      </c>
      <c r="D89" s="81">
        <v>2011113</v>
      </c>
      <c r="E89" s="39">
        <f t="shared" si="9"/>
        <v>105.27331573467589</v>
      </c>
      <c r="F89" s="81">
        <v>792615</v>
      </c>
      <c r="G89" s="39">
        <f t="shared" si="6"/>
        <v>69.6862595117834</v>
      </c>
      <c r="H89" s="81">
        <v>3034105</v>
      </c>
      <c r="I89" s="41">
        <f>(H89/$H$2)*100</f>
        <v>138.68469840550114</v>
      </c>
    </row>
    <row r="90" spans="1:9" ht="15">
      <c r="A90" s="59">
        <v>42401</v>
      </c>
      <c r="B90" s="32">
        <v>13575109</v>
      </c>
      <c r="C90" s="39">
        <f t="shared" si="10"/>
        <v>148.85092395385232</v>
      </c>
      <c r="D90" s="119">
        <v>1949324</v>
      </c>
      <c r="E90" s="39">
        <f>(D90/$D$2)*100</f>
        <v>102.03892119497083</v>
      </c>
      <c r="F90" s="119">
        <v>797334</v>
      </c>
      <c r="G90" s="39">
        <f t="shared" si="6"/>
        <v>70.10115130494415</v>
      </c>
      <c r="H90" s="119">
        <v>3059263</v>
      </c>
      <c r="I90" s="41">
        <f>(H90/$H$2)*100</f>
        <v>139.83463541904732</v>
      </c>
    </row>
    <row r="91" spans="1:9" ht="15">
      <c r="A91" s="59">
        <v>42430</v>
      </c>
      <c r="B91" s="32">
        <v>13866804</v>
      </c>
      <c r="C91" s="39">
        <f t="shared" si="10"/>
        <v>152.04935648671218</v>
      </c>
      <c r="D91" s="119">
        <v>1935899</v>
      </c>
      <c r="E91" s="39">
        <f>(D91/$D$2)*100</f>
        <v>101.33617885093645</v>
      </c>
      <c r="F91" s="119">
        <v>748079</v>
      </c>
      <c r="G91" s="39">
        <f t="shared" si="6"/>
        <v>65.77067974907794</v>
      </c>
      <c r="H91" s="119">
        <v>3068719</v>
      </c>
      <c r="I91" s="41">
        <f>(H91/$H$2)*100</f>
        <v>140.26685596122448</v>
      </c>
    </row>
    <row r="92" spans="1:9" ht="15">
      <c r="A92" s="59">
        <v>42461</v>
      </c>
      <c r="B92" s="32">
        <v>14069873</v>
      </c>
      <c r="C92" s="39">
        <f t="shared" si="10"/>
        <v>154.27600588425182</v>
      </c>
      <c r="D92" s="119">
        <v>1931701</v>
      </c>
      <c r="E92" s="39">
        <f>(D92/$D$2)*100</f>
        <v>101.1164311890924</v>
      </c>
      <c r="F92" s="119">
        <v>740165</v>
      </c>
      <c r="G92" s="39">
        <f t="shared" si="6"/>
        <v>65.07488537504231</v>
      </c>
      <c r="H92" s="119">
        <v>3062031</v>
      </c>
      <c r="I92" s="41">
        <f>(H92/$H$2)*100</f>
        <v>139.96115682987076</v>
      </c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92"/>
  <sheetViews>
    <sheetView zoomScale="80" zoomScaleNormal="80" workbookViewId="0" topLeftCell="C1">
      <pane ySplit="1" topLeftCell="A64" activePane="bottomLeft" state="frozen"/>
      <selection pane="topLeft" activeCell="W1" sqref="W1"/>
      <selection pane="bottomLeft" activeCell="A1" sqref="A1:J90"/>
    </sheetView>
  </sheetViews>
  <sheetFormatPr defaultColWidth="9.140625" defaultRowHeight="15"/>
  <cols>
    <col min="1" max="1" width="13.7109375" style="7" bestFit="1" customWidth="1"/>
    <col min="2" max="2" width="34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33.140625" style="7" customWidth="1"/>
    <col min="7" max="7" width="28.421875" style="7" customWidth="1"/>
    <col min="8" max="8" width="26.7109375" style="7" customWidth="1"/>
    <col min="9" max="9" width="20.28125" style="7" customWidth="1"/>
    <col min="10" max="10" width="32.421875" style="7" customWidth="1"/>
    <col min="11" max="16384" width="9.140625" style="7" customWidth="1"/>
  </cols>
  <sheetData>
    <row r="1" spans="1:10" ht="29">
      <c r="A1" s="14" t="s">
        <v>1</v>
      </c>
      <c r="B1" s="6" t="s">
        <v>90</v>
      </c>
      <c r="C1" s="54">
        <v>42095</v>
      </c>
      <c r="D1" s="54">
        <v>42430</v>
      </c>
      <c r="E1" s="54">
        <v>42461</v>
      </c>
      <c r="F1" s="1" t="s">
        <v>305</v>
      </c>
      <c r="G1" s="1" t="s">
        <v>306</v>
      </c>
      <c r="H1" s="1" t="s">
        <v>290</v>
      </c>
      <c r="I1" s="1" t="s">
        <v>291</v>
      </c>
      <c r="J1" s="44" t="s">
        <v>292</v>
      </c>
    </row>
    <row r="2" spans="1:10" ht="15">
      <c r="A2" s="45">
        <v>1</v>
      </c>
      <c r="B2" s="46" t="s">
        <v>2</v>
      </c>
      <c r="C2" s="81">
        <v>31231</v>
      </c>
      <c r="D2" s="63">
        <v>31040</v>
      </c>
      <c r="E2" s="81">
        <v>32052</v>
      </c>
      <c r="F2" s="110">
        <f aca="true" t="shared" si="0" ref="F2:F65">E2/$E$90</f>
        <v>0.008288887325750272</v>
      </c>
      <c r="G2" s="110">
        <f aca="true" t="shared" si="1" ref="G2:G65">(E2-C2)/C2</f>
        <v>0.026287983093720983</v>
      </c>
      <c r="H2" s="63">
        <f aca="true" t="shared" si="2" ref="H2:H65">E2-C2</f>
        <v>821</v>
      </c>
      <c r="I2" s="47">
        <f>H2/$H$90</f>
        <v>0.004569310484925728</v>
      </c>
      <c r="J2" s="81">
        <f aca="true" t="shared" si="3" ref="J2:J65">E2-D2</f>
        <v>1012</v>
      </c>
    </row>
    <row r="3" spans="1:10" ht="15">
      <c r="A3" s="45">
        <v>2</v>
      </c>
      <c r="B3" s="46" t="s">
        <v>3</v>
      </c>
      <c r="C3" s="81">
        <v>26164</v>
      </c>
      <c r="D3" s="63">
        <v>5642</v>
      </c>
      <c r="E3" s="81">
        <v>6031</v>
      </c>
      <c r="F3" s="110">
        <f t="shared" si="0"/>
        <v>0.0015596617827779824</v>
      </c>
      <c r="G3" s="110">
        <f t="shared" si="1"/>
        <v>-0.7694924323497936</v>
      </c>
      <c r="H3" s="63">
        <f t="shared" si="2"/>
        <v>-20133</v>
      </c>
      <c r="I3" s="47">
        <f aca="true" t="shared" si="4" ref="I3:I66">H3/$H$90</f>
        <v>-0.11205106941901301</v>
      </c>
      <c r="J3" s="81">
        <f t="shared" si="3"/>
        <v>389</v>
      </c>
    </row>
    <row r="4" spans="1:10" ht="15">
      <c r="A4" s="45">
        <v>3</v>
      </c>
      <c r="B4" s="46" t="s">
        <v>4</v>
      </c>
      <c r="C4" s="81">
        <v>1277</v>
      </c>
      <c r="D4" s="63">
        <v>1316</v>
      </c>
      <c r="E4" s="81">
        <v>1301</v>
      </c>
      <c r="F4" s="110">
        <f t="shared" si="0"/>
        <v>0.0003364483467740267</v>
      </c>
      <c r="G4" s="110">
        <f t="shared" si="1"/>
        <v>0.018794048551292093</v>
      </c>
      <c r="H4" s="63">
        <f t="shared" si="2"/>
        <v>24</v>
      </c>
      <c r="I4" s="47">
        <f t="shared" si="4"/>
        <v>0.00013357302270184833</v>
      </c>
      <c r="J4" s="81">
        <f t="shared" si="3"/>
        <v>-15</v>
      </c>
    </row>
    <row r="5" spans="1:10" ht="15">
      <c r="A5" s="45">
        <v>5</v>
      </c>
      <c r="B5" s="46" t="s">
        <v>5</v>
      </c>
      <c r="C5" s="81">
        <v>428</v>
      </c>
      <c r="D5" s="63">
        <v>444</v>
      </c>
      <c r="E5" s="81">
        <v>468</v>
      </c>
      <c r="F5" s="110">
        <f t="shared" si="0"/>
        <v>0.0001210283061416176</v>
      </c>
      <c r="G5" s="110">
        <f t="shared" si="1"/>
        <v>0.09345794392523364</v>
      </c>
      <c r="H5" s="63">
        <f t="shared" si="2"/>
        <v>40</v>
      </c>
      <c r="I5" s="47">
        <f t="shared" si="4"/>
        <v>0.00022262170450308052</v>
      </c>
      <c r="J5" s="81">
        <f t="shared" si="3"/>
        <v>24</v>
      </c>
    </row>
    <row r="6" spans="1:10" ht="15">
      <c r="A6" s="45">
        <v>6</v>
      </c>
      <c r="B6" s="46" t="s">
        <v>6</v>
      </c>
      <c r="C6" s="81">
        <v>73</v>
      </c>
      <c r="D6" s="63">
        <v>90</v>
      </c>
      <c r="E6" s="81">
        <v>87</v>
      </c>
      <c r="F6" s="110">
        <f t="shared" si="0"/>
        <v>2.2498851782736606E-05</v>
      </c>
      <c r="G6" s="110">
        <f t="shared" si="1"/>
        <v>0.1917808219178082</v>
      </c>
      <c r="H6" s="63">
        <f t="shared" si="2"/>
        <v>14</v>
      </c>
      <c r="I6" s="47">
        <f t="shared" si="4"/>
        <v>7.791759657607819E-05</v>
      </c>
      <c r="J6" s="81">
        <f t="shared" si="3"/>
        <v>-3</v>
      </c>
    </row>
    <row r="7" spans="1:10" ht="15">
      <c r="A7" s="45">
        <v>7</v>
      </c>
      <c r="B7" s="46" t="s">
        <v>7</v>
      </c>
      <c r="C7" s="81">
        <v>885</v>
      </c>
      <c r="D7" s="63">
        <v>784</v>
      </c>
      <c r="E7" s="81">
        <v>783</v>
      </c>
      <c r="F7" s="110">
        <f t="shared" si="0"/>
        <v>0.00020248966604462945</v>
      </c>
      <c r="G7" s="110">
        <f t="shared" si="1"/>
        <v>-0.1152542372881356</v>
      </c>
      <c r="H7" s="63">
        <f t="shared" si="2"/>
        <v>-102</v>
      </c>
      <c r="I7" s="47">
        <f t="shared" si="4"/>
        <v>-0.0005676853464828554</v>
      </c>
      <c r="J7" s="81">
        <f t="shared" si="3"/>
        <v>-1</v>
      </c>
    </row>
    <row r="8" spans="1:10" ht="15">
      <c r="A8" s="45">
        <v>8</v>
      </c>
      <c r="B8" s="46" t="s">
        <v>281</v>
      </c>
      <c r="C8" s="81">
        <v>2972</v>
      </c>
      <c r="D8" s="63">
        <v>3191</v>
      </c>
      <c r="E8" s="81">
        <v>3324</v>
      </c>
      <c r="F8" s="110">
        <f t="shared" si="0"/>
        <v>0.0008596113025955916</v>
      </c>
      <c r="G8" s="110">
        <f t="shared" si="1"/>
        <v>0.11843876177658143</v>
      </c>
      <c r="H8" s="63">
        <f t="shared" si="2"/>
        <v>352</v>
      </c>
      <c r="I8" s="47">
        <f t="shared" si="4"/>
        <v>0.0019590709996271088</v>
      </c>
      <c r="J8" s="81">
        <f t="shared" si="3"/>
        <v>133</v>
      </c>
    </row>
    <row r="9" spans="1:10" ht="15">
      <c r="A9" s="45">
        <v>9</v>
      </c>
      <c r="B9" s="46" t="s">
        <v>8</v>
      </c>
      <c r="C9" s="81">
        <v>442</v>
      </c>
      <c r="D9" s="63">
        <v>417</v>
      </c>
      <c r="E9" s="81">
        <v>422</v>
      </c>
      <c r="F9" s="110">
        <f t="shared" si="0"/>
        <v>0.00010913236152086031</v>
      </c>
      <c r="G9" s="110">
        <f t="shared" si="1"/>
        <v>-0.04524886877828054</v>
      </c>
      <c r="H9" s="63">
        <f t="shared" si="2"/>
        <v>-20</v>
      </c>
      <c r="I9" s="47">
        <f t="shared" si="4"/>
        <v>-0.00011131085225154026</v>
      </c>
      <c r="J9" s="81">
        <f t="shared" si="3"/>
        <v>5</v>
      </c>
    </row>
    <row r="10" spans="1:10" ht="15">
      <c r="A10" s="48">
        <v>10</v>
      </c>
      <c r="B10" s="46" t="s">
        <v>9</v>
      </c>
      <c r="C10" s="63">
        <v>116736</v>
      </c>
      <c r="D10" s="63">
        <v>123040</v>
      </c>
      <c r="E10" s="63">
        <v>123647</v>
      </c>
      <c r="F10" s="110">
        <f t="shared" si="0"/>
        <v>0.03197604053310383</v>
      </c>
      <c r="G10" s="110">
        <f t="shared" si="1"/>
        <v>0.05920195997807018</v>
      </c>
      <c r="H10" s="63">
        <f t="shared" si="2"/>
        <v>6911</v>
      </c>
      <c r="I10" s="47">
        <f t="shared" si="4"/>
        <v>0.03846346499551974</v>
      </c>
      <c r="J10" s="81">
        <f t="shared" si="3"/>
        <v>607</v>
      </c>
    </row>
    <row r="11" spans="1:10" ht="15">
      <c r="A11" s="48">
        <v>11</v>
      </c>
      <c r="B11" s="46" t="s">
        <v>10</v>
      </c>
      <c r="C11" s="63">
        <v>2486</v>
      </c>
      <c r="D11" s="63">
        <v>2376</v>
      </c>
      <c r="E11" s="63">
        <v>2445</v>
      </c>
      <c r="F11" s="110">
        <f t="shared" si="0"/>
        <v>0.0006322953173424253</v>
      </c>
      <c r="G11" s="110">
        <f t="shared" si="1"/>
        <v>-0.016492357200321803</v>
      </c>
      <c r="H11" s="63">
        <f t="shared" si="2"/>
        <v>-41</v>
      </c>
      <c r="I11" s="47">
        <f t="shared" si="4"/>
        <v>-0.00022818724711565753</v>
      </c>
      <c r="J11" s="81">
        <f t="shared" si="3"/>
        <v>69</v>
      </c>
    </row>
    <row r="12" spans="1:10" ht="15">
      <c r="A12" s="48">
        <v>12</v>
      </c>
      <c r="B12" s="46" t="s">
        <v>11</v>
      </c>
      <c r="C12" s="63">
        <v>1368</v>
      </c>
      <c r="D12" s="63">
        <v>1192</v>
      </c>
      <c r="E12" s="63">
        <v>1233</v>
      </c>
      <c r="F12" s="110">
        <f t="shared" si="0"/>
        <v>0.00031886303733464635</v>
      </c>
      <c r="G12" s="110">
        <f t="shared" si="1"/>
        <v>-0.09868421052631579</v>
      </c>
      <c r="H12" s="63">
        <f t="shared" si="2"/>
        <v>-135</v>
      </c>
      <c r="I12" s="47">
        <f t="shared" si="4"/>
        <v>-0.0007513482526978968</v>
      </c>
      <c r="J12" s="81">
        <f t="shared" si="3"/>
        <v>41</v>
      </c>
    </row>
    <row r="13" spans="1:10" ht="15">
      <c r="A13" s="48">
        <v>13</v>
      </c>
      <c r="B13" s="46" t="s">
        <v>12</v>
      </c>
      <c r="C13" s="63">
        <v>122293</v>
      </c>
      <c r="D13" s="63">
        <v>117967</v>
      </c>
      <c r="E13" s="63">
        <v>117163</v>
      </c>
      <c r="F13" s="110">
        <f t="shared" si="0"/>
        <v>0.030299229556560562</v>
      </c>
      <c r="G13" s="110">
        <f t="shared" si="1"/>
        <v>-0.04194843531518566</v>
      </c>
      <c r="H13" s="63">
        <f t="shared" si="2"/>
        <v>-5130</v>
      </c>
      <c r="I13" s="47">
        <f t="shared" si="4"/>
        <v>-0.028551233602520078</v>
      </c>
      <c r="J13" s="81">
        <f t="shared" si="3"/>
        <v>-804</v>
      </c>
    </row>
    <row r="14" spans="1:10" ht="15">
      <c r="A14" s="48">
        <v>14</v>
      </c>
      <c r="B14" s="46" t="s">
        <v>13</v>
      </c>
      <c r="C14" s="63">
        <v>242710</v>
      </c>
      <c r="D14" s="63">
        <v>238690</v>
      </c>
      <c r="E14" s="63">
        <v>236826</v>
      </c>
      <c r="F14" s="110">
        <f t="shared" si="0"/>
        <v>0.06124497784251011</v>
      </c>
      <c r="G14" s="110">
        <f t="shared" si="1"/>
        <v>-0.02424292365374315</v>
      </c>
      <c r="H14" s="63">
        <f t="shared" si="2"/>
        <v>-5884</v>
      </c>
      <c r="I14" s="47">
        <f t="shared" si="4"/>
        <v>-0.03274765273240315</v>
      </c>
      <c r="J14" s="81">
        <f t="shared" si="3"/>
        <v>-1864</v>
      </c>
    </row>
    <row r="15" spans="1:10" ht="15">
      <c r="A15" s="48">
        <v>15</v>
      </c>
      <c r="B15" s="46" t="s">
        <v>14</v>
      </c>
      <c r="C15" s="63">
        <v>12838</v>
      </c>
      <c r="D15" s="63">
        <v>12795</v>
      </c>
      <c r="E15" s="63">
        <v>12823</v>
      </c>
      <c r="F15" s="110">
        <f t="shared" si="0"/>
        <v>0.003316123866781971</v>
      </c>
      <c r="G15" s="110">
        <f t="shared" si="1"/>
        <v>-0.0011684062938152361</v>
      </c>
      <c r="H15" s="63">
        <f t="shared" si="2"/>
        <v>-15</v>
      </c>
      <c r="I15" s="47">
        <f t="shared" si="4"/>
        <v>-8.34831391886552E-05</v>
      </c>
      <c r="J15" s="81">
        <f t="shared" si="3"/>
        <v>28</v>
      </c>
    </row>
    <row r="16" spans="1:10" ht="15">
      <c r="A16" s="48">
        <v>16</v>
      </c>
      <c r="B16" s="46" t="s">
        <v>15</v>
      </c>
      <c r="C16" s="63">
        <v>10159</v>
      </c>
      <c r="D16" s="63">
        <v>8073</v>
      </c>
      <c r="E16" s="63">
        <v>8021</v>
      </c>
      <c r="F16" s="110">
        <f t="shared" si="0"/>
        <v>0.0020742906913716126</v>
      </c>
      <c r="G16" s="110">
        <f t="shared" si="1"/>
        <v>-0.2104537848213407</v>
      </c>
      <c r="H16" s="63">
        <f t="shared" si="2"/>
        <v>-2138</v>
      </c>
      <c r="I16" s="47">
        <f t="shared" si="4"/>
        <v>-0.011899130105689654</v>
      </c>
      <c r="J16" s="81">
        <f t="shared" si="3"/>
        <v>-52</v>
      </c>
    </row>
    <row r="17" spans="1:10" ht="15">
      <c r="A17" s="48">
        <v>17</v>
      </c>
      <c r="B17" s="46" t="s">
        <v>16</v>
      </c>
      <c r="C17" s="63">
        <v>9303</v>
      </c>
      <c r="D17" s="63">
        <v>9460</v>
      </c>
      <c r="E17" s="63">
        <v>9427</v>
      </c>
      <c r="F17" s="110">
        <f t="shared" si="0"/>
        <v>0.0024378928247799766</v>
      </c>
      <c r="G17" s="110">
        <f t="shared" si="1"/>
        <v>0.013329033645060733</v>
      </c>
      <c r="H17" s="63">
        <f t="shared" si="2"/>
        <v>124</v>
      </c>
      <c r="I17" s="47">
        <f t="shared" si="4"/>
        <v>0.0006901272839595497</v>
      </c>
      <c r="J17" s="81">
        <f t="shared" si="3"/>
        <v>-33</v>
      </c>
    </row>
    <row r="18" spans="1:10" ht="15">
      <c r="A18" s="48">
        <v>18</v>
      </c>
      <c r="B18" s="46" t="s">
        <v>17</v>
      </c>
      <c r="C18" s="63">
        <v>14998</v>
      </c>
      <c r="D18" s="63">
        <v>13252</v>
      </c>
      <c r="E18" s="63">
        <v>13196</v>
      </c>
      <c r="F18" s="110">
        <f t="shared" si="0"/>
        <v>0.0034125844612068073</v>
      </c>
      <c r="G18" s="110">
        <f t="shared" si="1"/>
        <v>-0.12014935324709962</v>
      </c>
      <c r="H18" s="63">
        <f t="shared" si="2"/>
        <v>-1802</v>
      </c>
      <c r="I18" s="47">
        <f t="shared" si="4"/>
        <v>-0.010029107787863778</v>
      </c>
      <c r="J18" s="81">
        <f t="shared" si="3"/>
        <v>-56</v>
      </c>
    </row>
    <row r="19" spans="1:10" ht="15">
      <c r="A19" s="48">
        <v>19</v>
      </c>
      <c r="B19" s="46" t="s">
        <v>18</v>
      </c>
      <c r="C19" s="63">
        <v>974</v>
      </c>
      <c r="D19" s="63">
        <v>960</v>
      </c>
      <c r="E19" s="63">
        <v>977</v>
      </c>
      <c r="F19" s="110">
        <f t="shared" si="0"/>
        <v>0.0002526595194452145</v>
      </c>
      <c r="G19" s="110">
        <f t="shared" si="1"/>
        <v>0.003080082135523614</v>
      </c>
      <c r="H19" s="63">
        <f t="shared" si="2"/>
        <v>3</v>
      </c>
      <c r="I19" s="47">
        <f t="shared" si="4"/>
        <v>1.669662783773104E-05</v>
      </c>
      <c r="J19" s="81">
        <f t="shared" si="3"/>
        <v>17</v>
      </c>
    </row>
    <row r="20" spans="1:10" ht="15">
      <c r="A20" s="48">
        <v>20</v>
      </c>
      <c r="B20" s="46" t="s">
        <v>19</v>
      </c>
      <c r="C20" s="63">
        <v>16633</v>
      </c>
      <c r="D20" s="63">
        <v>16893</v>
      </c>
      <c r="E20" s="63">
        <v>16865</v>
      </c>
      <c r="F20" s="110">
        <f t="shared" si="0"/>
        <v>0.004361415348458079</v>
      </c>
      <c r="G20" s="110">
        <f t="shared" si="1"/>
        <v>0.013948175314134552</v>
      </c>
      <c r="H20" s="63">
        <f t="shared" si="2"/>
        <v>232</v>
      </c>
      <c r="I20" s="47">
        <f t="shared" si="4"/>
        <v>0.0012912058861178671</v>
      </c>
      <c r="J20" s="81">
        <f t="shared" si="3"/>
        <v>-28</v>
      </c>
    </row>
    <row r="21" spans="1:10" ht="15">
      <c r="A21" s="48">
        <v>21</v>
      </c>
      <c r="B21" s="46" t="s">
        <v>20</v>
      </c>
      <c r="C21" s="63">
        <v>6922</v>
      </c>
      <c r="D21" s="63">
        <v>7422</v>
      </c>
      <c r="E21" s="63">
        <v>7186</v>
      </c>
      <c r="F21" s="110">
        <f t="shared" si="0"/>
        <v>0.0018583534357556925</v>
      </c>
      <c r="G21" s="110">
        <f t="shared" si="1"/>
        <v>0.03813926610806125</v>
      </c>
      <c r="H21" s="63">
        <f t="shared" si="2"/>
        <v>264</v>
      </c>
      <c r="I21" s="47">
        <f t="shared" si="4"/>
        <v>0.0014693032497203316</v>
      </c>
      <c r="J21" s="81">
        <f t="shared" si="3"/>
        <v>-236</v>
      </c>
    </row>
    <row r="22" spans="1:10" ht="15">
      <c r="A22" s="48">
        <v>22</v>
      </c>
      <c r="B22" s="46" t="s">
        <v>21</v>
      </c>
      <c r="C22" s="63">
        <v>38524</v>
      </c>
      <c r="D22" s="63">
        <v>39076</v>
      </c>
      <c r="E22" s="63">
        <v>39197</v>
      </c>
      <c r="F22" s="110">
        <f t="shared" si="0"/>
        <v>0.010136637854343985</v>
      </c>
      <c r="G22" s="110">
        <f t="shared" si="1"/>
        <v>0.017469629321981102</v>
      </c>
      <c r="H22" s="63">
        <f t="shared" si="2"/>
        <v>673</v>
      </c>
      <c r="I22" s="47">
        <f t="shared" si="4"/>
        <v>0.00374561017826433</v>
      </c>
      <c r="J22" s="81">
        <f t="shared" si="3"/>
        <v>121</v>
      </c>
    </row>
    <row r="23" spans="1:10" ht="15">
      <c r="A23" s="48">
        <v>23</v>
      </c>
      <c r="B23" s="46" t="s">
        <v>22</v>
      </c>
      <c r="C23" s="63">
        <v>27785</v>
      </c>
      <c r="D23" s="63">
        <v>27308</v>
      </c>
      <c r="E23" s="63">
        <v>27836</v>
      </c>
      <c r="F23" s="110">
        <f t="shared" si="0"/>
        <v>0.007198598140508691</v>
      </c>
      <c r="G23" s="110">
        <f t="shared" si="1"/>
        <v>0.0018355227640813388</v>
      </c>
      <c r="H23" s="63">
        <f t="shared" si="2"/>
        <v>51</v>
      </c>
      <c r="I23" s="47">
        <f t="shared" si="4"/>
        <v>0.0002838426732414277</v>
      </c>
      <c r="J23" s="81">
        <f t="shared" si="3"/>
        <v>528</v>
      </c>
    </row>
    <row r="24" spans="1:10" ht="15">
      <c r="A24" s="48">
        <v>24</v>
      </c>
      <c r="B24" s="46" t="s">
        <v>23</v>
      </c>
      <c r="C24" s="63">
        <v>11524</v>
      </c>
      <c r="D24" s="63">
        <v>11112</v>
      </c>
      <c r="E24" s="63">
        <v>11063</v>
      </c>
      <c r="F24" s="110">
        <f t="shared" si="0"/>
        <v>0.002860974681292127</v>
      </c>
      <c r="G24" s="110">
        <f t="shared" si="1"/>
        <v>-0.040003471017007984</v>
      </c>
      <c r="H24" s="63">
        <f t="shared" si="2"/>
        <v>-461</v>
      </c>
      <c r="I24" s="47">
        <f t="shared" si="4"/>
        <v>-0.002565715144398003</v>
      </c>
      <c r="J24" s="81">
        <f t="shared" si="3"/>
        <v>-49</v>
      </c>
    </row>
    <row r="25" spans="1:10" ht="15">
      <c r="A25" s="48">
        <v>25</v>
      </c>
      <c r="B25" s="46" t="s">
        <v>24</v>
      </c>
      <c r="C25" s="63">
        <v>53624</v>
      </c>
      <c r="D25" s="63">
        <v>54545</v>
      </c>
      <c r="E25" s="63">
        <v>54391</v>
      </c>
      <c r="F25" s="110">
        <f t="shared" si="0"/>
        <v>0.014065920084078467</v>
      </c>
      <c r="G25" s="110">
        <f t="shared" si="1"/>
        <v>0.014303297031180068</v>
      </c>
      <c r="H25" s="63">
        <f t="shared" si="2"/>
        <v>767</v>
      </c>
      <c r="I25" s="47">
        <f t="shared" si="4"/>
        <v>0.004268771183846569</v>
      </c>
      <c r="J25" s="81">
        <f t="shared" si="3"/>
        <v>-154</v>
      </c>
    </row>
    <row r="26" spans="1:10" ht="15">
      <c r="A26" s="48">
        <v>26</v>
      </c>
      <c r="B26" s="46" t="s">
        <v>25</v>
      </c>
      <c r="C26" s="63">
        <v>11325</v>
      </c>
      <c r="D26" s="63">
        <v>11088</v>
      </c>
      <c r="E26" s="63">
        <v>11108</v>
      </c>
      <c r="F26" s="110">
        <f t="shared" si="0"/>
        <v>0.002872612018421129</v>
      </c>
      <c r="G26" s="110">
        <f t="shared" si="1"/>
        <v>-0.019161147902869758</v>
      </c>
      <c r="H26" s="63">
        <f t="shared" si="2"/>
        <v>-217</v>
      </c>
      <c r="I26" s="47">
        <f t="shared" si="4"/>
        <v>-0.0012077227469292119</v>
      </c>
      <c r="J26" s="81">
        <f t="shared" si="3"/>
        <v>20</v>
      </c>
    </row>
    <row r="27" spans="1:10" ht="15">
      <c r="A27" s="48">
        <v>27</v>
      </c>
      <c r="B27" s="46" t="s">
        <v>26</v>
      </c>
      <c r="C27" s="63">
        <v>27021</v>
      </c>
      <c r="D27" s="63">
        <v>28549</v>
      </c>
      <c r="E27" s="63">
        <v>28563</v>
      </c>
      <c r="F27" s="110">
        <f t="shared" si="0"/>
        <v>0.007386605787015008</v>
      </c>
      <c r="G27" s="110">
        <f t="shared" si="1"/>
        <v>0.05706672587987121</v>
      </c>
      <c r="H27" s="63">
        <f t="shared" si="2"/>
        <v>1542</v>
      </c>
      <c r="I27" s="47">
        <f t="shared" si="4"/>
        <v>0.008582066708593754</v>
      </c>
      <c r="J27" s="81">
        <f t="shared" si="3"/>
        <v>14</v>
      </c>
    </row>
    <row r="28" spans="1:10" ht="15">
      <c r="A28" s="48">
        <v>28</v>
      </c>
      <c r="B28" s="46" t="s">
        <v>27</v>
      </c>
      <c r="C28" s="63">
        <v>18538</v>
      </c>
      <c r="D28" s="63">
        <v>18826</v>
      </c>
      <c r="E28" s="63">
        <v>19063</v>
      </c>
      <c r="F28" s="110">
        <f t="shared" si="0"/>
        <v>0.004929834615336873</v>
      </c>
      <c r="G28" s="110">
        <f t="shared" si="1"/>
        <v>0.028320207142086527</v>
      </c>
      <c r="H28" s="63">
        <f t="shared" si="2"/>
        <v>525</v>
      </c>
      <c r="I28" s="47">
        <f t="shared" si="4"/>
        <v>0.002921909871602932</v>
      </c>
      <c r="J28" s="81">
        <f t="shared" si="3"/>
        <v>237</v>
      </c>
    </row>
    <row r="29" spans="1:10" ht="15">
      <c r="A29" s="48">
        <v>29</v>
      </c>
      <c r="B29" s="46" t="s">
        <v>28</v>
      </c>
      <c r="C29" s="63">
        <v>23134</v>
      </c>
      <c r="D29" s="63">
        <v>27611</v>
      </c>
      <c r="E29" s="63">
        <v>28325</v>
      </c>
      <c r="F29" s="110">
        <f t="shared" si="0"/>
        <v>0.0073250572039771766</v>
      </c>
      <c r="G29" s="110">
        <f t="shared" si="1"/>
        <v>0.22438834615717126</v>
      </c>
      <c r="H29" s="63">
        <f t="shared" si="2"/>
        <v>5191</v>
      </c>
      <c r="I29" s="47">
        <f t="shared" si="4"/>
        <v>0.028890731701887277</v>
      </c>
      <c r="J29" s="81">
        <f t="shared" si="3"/>
        <v>714</v>
      </c>
    </row>
    <row r="30" spans="1:10" ht="15">
      <c r="A30" s="48">
        <v>30</v>
      </c>
      <c r="B30" s="46" t="s">
        <v>29</v>
      </c>
      <c r="C30" s="63">
        <v>2838</v>
      </c>
      <c r="D30" s="63">
        <v>3101</v>
      </c>
      <c r="E30" s="63">
        <v>3130</v>
      </c>
      <c r="F30" s="110">
        <f t="shared" si="0"/>
        <v>0.0008094414491950066</v>
      </c>
      <c r="G30" s="110">
        <f t="shared" si="1"/>
        <v>0.10288935870331219</v>
      </c>
      <c r="H30" s="63">
        <f t="shared" si="2"/>
        <v>292</v>
      </c>
      <c r="I30" s="47">
        <f t="shared" si="4"/>
        <v>0.001625138442872488</v>
      </c>
      <c r="J30" s="81">
        <f t="shared" si="3"/>
        <v>29</v>
      </c>
    </row>
    <row r="31" spans="1:10" ht="15">
      <c r="A31" s="48">
        <v>31</v>
      </c>
      <c r="B31" s="46" t="s">
        <v>30</v>
      </c>
      <c r="C31" s="63">
        <v>21221</v>
      </c>
      <c r="D31" s="63">
        <v>21200</v>
      </c>
      <c r="E31" s="63">
        <v>21233</v>
      </c>
      <c r="F31" s="110">
        <f t="shared" si="0"/>
        <v>0.00549101287244651</v>
      </c>
      <c r="G31" s="110">
        <f t="shared" si="1"/>
        <v>0.0005654775929503793</v>
      </c>
      <c r="H31" s="63">
        <f t="shared" si="2"/>
        <v>12</v>
      </c>
      <c r="I31" s="47">
        <f t="shared" si="4"/>
        <v>6.678651135092416E-05</v>
      </c>
      <c r="J31" s="81">
        <f t="shared" si="3"/>
        <v>33</v>
      </c>
    </row>
    <row r="32" spans="1:10" ht="15">
      <c r="A32" s="48">
        <v>32</v>
      </c>
      <c r="B32" s="46" t="s">
        <v>31</v>
      </c>
      <c r="C32" s="63">
        <v>14748</v>
      </c>
      <c r="D32" s="63">
        <v>15264</v>
      </c>
      <c r="E32" s="63">
        <v>15313</v>
      </c>
      <c r="F32" s="110">
        <f t="shared" si="0"/>
        <v>0.003960056521253398</v>
      </c>
      <c r="G32" s="110">
        <f t="shared" si="1"/>
        <v>0.038310279359913206</v>
      </c>
      <c r="H32" s="63">
        <f t="shared" si="2"/>
        <v>565</v>
      </c>
      <c r="I32" s="47">
        <f t="shared" si="4"/>
        <v>0.0031445315761060126</v>
      </c>
      <c r="J32" s="81">
        <f t="shared" si="3"/>
        <v>49</v>
      </c>
    </row>
    <row r="33" spans="1:10" ht="15">
      <c r="A33" s="48">
        <v>33</v>
      </c>
      <c r="B33" s="46" t="s">
        <v>32</v>
      </c>
      <c r="C33" s="63">
        <v>21699</v>
      </c>
      <c r="D33" s="63">
        <v>23381</v>
      </c>
      <c r="E33" s="63">
        <v>22989</v>
      </c>
      <c r="F33" s="110">
        <f t="shared" si="0"/>
        <v>0.005945127627969332</v>
      </c>
      <c r="G33" s="110">
        <f t="shared" si="1"/>
        <v>0.0594497442278446</v>
      </c>
      <c r="H33" s="63">
        <f t="shared" si="2"/>
        <v>1290</v>
      </c>
      <c r="I33" s="47">
        <f t="shared" si="4"/>
        <v>0.007179549970224347</v>
      </c>
      <c r="J33" s="81">
        <f t="shared" si="3"/>
        <v>-392</v>
      </c>
    </row>
    <row r="34" spans="1:10" ht="15">
      <c r="A34" s="48">
        <v>35</v>
      </c>
      <c r="B34" s="46" t="s">
        <v>33</v>
      </c>
      <c r="C34" s="63">
        <v>10026</v>
      </c>
      <c r="D34" s="63">
        <v>10059</v>
      </c>
      <c r="E34" s="63">
        <v>10011</v>
      </c>
      <c r="F34" s="110">
        <f t="shared" si="0"/>
        <v>0.002588919599965243</v>
      </c>
      <c r="G34" s="110">
        <f t="shared" si="1"/>
        <v>-0.0014961101137043686</v>
      </c>
      <c r="H34" s="63">
        <f t="shared" si="2"/>
        <v>-15</v>
      </c>
      <c r="I34" s="47">
        <f t="shared" si="4"/>
        <v>-8.34831391886552E-05</v>
      </c>
      <c r="J34" s="81">
        <f t="shared" si="3"/>
        <v>-48</v>
      </c>
    </row>
    <row r="35" spans="1:10" ht="15">
      <c r="A35" s="48">
        <v>36</v>
      </c>
      <c r="B35" s="46" t="s">
        <v>34</v>
      </c>
      <c r="C35" s="63">
        <v>1648</v>
      </c>
      <c r="D35" s="63">
        <v>1602</v>
      </c>
      <c r="E35" s="63">
        <v>1640</v>
      </c>
      <c r="F35" s="110">
        <f t="shared" si="0"/>
        <v>0.0004241162864791728</v>
      </c>
      <c r="G35" s="110">
        <f t="shared" si="1"/>
        <v>-0.0048543689320388345</v>
      </c>
      <c r="H35" s="63">
        <f t="shared" si="2"/>
        <v>-8</v>
      </c>
      <c r="I35" s="47">
        <f t="shared" si="4"/>
        <v>-4.452434090061611E-05</v>
      </c>
      <c r="J35" s="81">
        <f t="shared" si="3"/>
        <v>38</v>
      </c>
    </row>
    <row r="36" spans="1:10" ht="15">
      <c r="A36" s="48">
        <v>37</v>
      </c>
      <c r="B36" s="46" t="s">
        <v>35</v>
      </c>
      <c r="C36" s="63">
        <v>869</v>
      </c>
      <c r="D36" s="63">
        <v>1230</v>
      </c>
      <c r="E36" s="63">
        <v>1283</v>
      </c>
      <c r="F36" s="110">
        <f t="shared" si="0"/>
        <v>0.000331793411922426</v>
      </c>
      <c r="G36" s="110">
        <f t="shared" si="1"/>
        <v>0.476409666283084</v>
      </c>
      <c r="H36" s="63">
        <f t="shared" si="2"/>
        <v>414</v>
      </c>
      <c r="I36" s="47">
        <f t="shared" si="4"/>
        <v>0.0023041346416068833</v>
      </c>
      <c r="J36" s="81">
        <f t="shared" si="3"/>
        <v>53</v>
      </c>
    </row>
    <row r="37" spans="1:10" ht="15">
      <c r="A37" s="48">
        <v>38</v>
      </c>
      <c r="B37" s="46" t="s">
        <v>36</v>
      </c>
      <c r="C37" s="63">
        <v>7244</v>
      </c>
      <c r="D37" s="63">
        <v>8515</v>
      </c>
      <c r="E37" s="63">
        <v>8526</v>
      </c>
      <c r="F37" s="110">
        <f t="shared" si="0"/>
        <v>0.0022048874747081872</v>
      </c>
      <c r="G37" s="110">
        <f t="shared" si="1"/>
        <v>0.17697404748757592</v>
      </c>
      <c r="H37" s="63">
        <f t="shared" si="2"/>
        <v>1282</v>
      </c>
      <c r="I37" s="47">
        <f t="shared" si="4"/>
        <v>0.007135025629323731</v>
      </c>
      <c r="J37" s="81">
        <f t="shared" si="3"/>
        <v>11</v>
      </c>
    </row>
    <row r="38" spans="1:10" ht="15">
      <c r="A38" s="48">
        <v>39</v>
      </c>
      <c r="B38" s="46" t="s">
        <v>37</v>
      </c>
      <c r="C38" s="63">
        <v>205</v>
      </c>
      <c r="D38" s="63">
        <v>188</v>
      </c>
      <c r="E38" s="63">
        <v>192</v>
      </c>
      <c r="F38" s="110">
        <f t="shared" si="0"/>
        <v>4.965263841707389E-05</v>
      </c>
      <c r="G38" s="110">
        <f t="shared" si="1"/>
        <v>-0.06341463414634146</v>
      </c>
      <c r="H38" s="63">
        <f t="shared" si="2"/>
        <v>-13</v>
      </c>
      <c r="I38" s="47">
        <f t="shared" si="4"/>
        <v>-7.235205396350118E-05</v>
      </c>
      <c r="J38" s="81">
        <f t="shared" si="3"/>
        <v>4</v>
      </c>
    </row>
    <row r="39" spans="1:10" ht="15">
      <c r="A39" s="48">
        <v>41</v>
      </c>
      <c r="B39" s="46" t="s">
        <v>38</v>
      </c>
      <c r="C39" s="63">
        <v>35723</v>
      </c>
      <c r="D39" s="63">
        <v>41154</v>
      </c>
      <c r="E39" s="63">
        <v>41654</v>
      </c>
      <c r="F39" s="110">
        <f t="shared" si="0"/>
        <v>0.010772036461587477</v>
      </c>
      <c r="G39" s="110">
        <f t="shared" si="1"/>
        <v>0.1660274892926126</v>
      </c>
      <c r="H39" s="63">
        <f t="shared" si="2"/>
        <v>5931</v>
      </c>
      <c r="I39" s="47">
        <f t="shared" si="4"/>
        <v>0.033009233235194266</v>
      </c>
      <c r="J39" s="81">
        <f t="shared" si="3"/>
        <v>500</v>
      </c>
    </row>
    <row r="40" spans="1:10" ht="15">
      <c r="A40" s="48">
        <v>42</v>
      </c>
      <c r="B40" s="46" t="s">
        <v>39</v>
      </c>
      <c r="C40" s="63">
        <v>16819</v>
      </c>
      <c r="D40" s="63">
        <v>20718</v>
      </c>
      <c r="E40" s="63">
        <v>20828</v>
      </c>
      <c r="F40" s="110">
        <f t="shared" si="0"/>
        <v>0.005386276838285495</v>
      </c>
      <c r="G40" s="110">
        <f t="shared" si="1"/>
        <v>0.2383613770140912</v>
      </c>
      <c r="H40" s="63">
        <f t="shared" si="2"/>
        <v>4009</v>
      </c>
      <c r="I40" s="47">
        <f t="shared" si="4"/>
        <v>0.022312260333821245</v>
      </c>
      <c r="J40" s="81">
        <f t="shared" si="3"/>
        <v>110</v>
      </c>
    </row>
    <row r="41" spans="1:10" ht="15">
      <c r="A41" s="48">
        <v>43</v>
      </c>
      <c r="B41" s="46" t="s">
        <v>40</v>
      </c>
      <c r="C41" s="63">
        <v>40804</v>
      </c>
      <c r="D41" s="63">
        <v>39524</v>
      </c>
      <c r="E41" s="63">
        <v>39697</v>
      </c>
      <c r="F41" s="110">
        <f t="shared" si="0"/>
        <v>0.010265941600221783</v>
      </c>
      <c r="G41" s="110">
        <f t="shared" si="1"/>
        <v>-0.027129693167336537</v>
      </c>
      <c r="H41" s="63">
        <f t="shared" si="2"/>
        <v>-1107</v>
      </c>
      <c r="I41" s="47">
        <f t="shared" si="4"/>
        <v>-0.006161055672122754</v>
      </c>
      <c r="J41" s="81">
        <f t="shared" si="3"/>
        <v>173</v>
      </c>
    </row>
    <row r="42" spans="1:10" ht="15">
      <c r="A42" s="48">
        <v>45</v>
      </c>
      <c r="B42" s="46" t="s">
        <v>41</v>
      </c>
      <c r="C42" s="63">
        <v>29938</v>
      </c>
      <c r="D42" s="63">
        <v>32450</v>
      </c>
      <c r="E42" s="63">
        <v>32489</v>
      </c>
      <c r="F42" s="110">
        <f t="shared" si="0"/>
        <v>0.008401898799647466</v>
      </c>
      <c r="G42" s="110">
        <f t="shared" si="1"/>
        <v>0.08520943282784421</v>
      </c>
      <c r="H42" s="63">
        <f t="shared" si="2"/>
        <v>2551</v>
      </c>
      <c r="I42" s="47">
        <f t="shared" si="4"/>
        <v>0.01419769920468396</v>
      </c>
      <c r="J42" s="81">
        <f t="shared" si="3"/>
        <v>39</v>
      </c>
    </row>
    <row r="43" spans="1:10" ht="15">
      <c r="A43" s="48">
        <v>46</v>
      </c>
      <c r="B43" s="46" t="s">
        <v>42</v>
      </c>
      <c r="C43" s="63">
        <v>177896</v>
      </c>
      <c r="D43" s="63">
        <v>184938</v>
      </c>
      <c r="E43" s="63">
        <v>184986</v>
      </c>
      <c r="F43" s="110">
        <f t="shared" si="0"/>
        <v>0.04783876546990016</v>
      </c>
      <c r="G43" s="110">
        <f t="shared" si="1"/>
        <v>0.03985474659351531</v>
      </c>
      <c r="H43" s="63">
        <f t="shared" si="2"/>
        <v>7090</v>
      </c>
      <c r="I43" s="47">
        <f t="shared" si="4"/>
        <v>0.039459697123171024</v>
      </c>
      <c r="J43" s="81">
        <f t="shared" si="3"/>
        <v>48</v>
      </c>
    </row>
    <row r="44" spans="1:10" ht="15">
      <c r="A44" s="48">
        <v>47</v>
      </c>
      <c r="B44" s="46" t="s">
        <v>43</v>
      </c>
      <c r="C44" s="63">
        <v>450070</v>
      </c>
      <c r="D44" s="63">
        <v>459642</v>
      </c>
      <c r="E44" s="63">
        <v>459895</v>
      </c>
      <c r="F44" s="110">
        <f t="shared" si="0"/>
        <v>0.11893229242093852</v>
      </c>
      <c r="G44" s="110">
        <f t="shared" si="1"/>
        <v>0.021829937565267625</v>
      </c>
      <c r="H44" s="63">
        <f t="shared" si="2"/>
        <v>9825</v>
      </c>
      <c r="I44" s="47">
        <f t="shared" si="4"/>
        <v>0.054681456168569155</v>
      </c>
      <c r="J44" s="81">
        <f t="shared" si="3"/>
        <v>253</v>
      </c>
    </row>
    <row r="45" spans="1:10" ht="15">
      <c r="A45" s="48">
        <v>49</v>
      </c>
      <c r="B45" s="46" t="s">
        <v>44</v>
      </c>
      <c r="C45" s="63">
        <v>58161</v>
      </c>
      <c r="D45" s="63">
        <v>57054</v>
      </c>
      <c r="E45" s="63">
        <v>56887</v>
      </c>
      <c r="F45" s="110">
        <f t="shared" si="0"/>
        <v>0.014711404383500428</v>
      </c>
      <c r="G45" s="110">
        <f t="shared" si="1"/>
        <v>-0.021904712780041607</v>
      </c>
      <c r="H45" s="63">
        <f t="shared" si="2"/>
        <v>-1274</v>
      </c>
      <c r="I45" s="47">
        <f t="shared" si="4"/>
        <v>-0.007090501288423115</v>
      </c>
      <c r="J45" s="81">
        <f t="shared" si="3"/>
        <v>-167</v>
      </c>
    </row>
    <row r="46" spans="1:10" ht="15">
      <c r="A46" s="48">
        <v>50</v>
      </c>
      <c r="B46" s="46" t="s">
        <v>45</v>
      </c>
      <c r="C46" s="63">
        <v>1285</v>
      </c>
      <c r="D46" s="63">
        <v>1228</v>
      </c>
      <c r="E46" s="63">
        <v>1233</v>
      </c>
      <c r="F46" s="110">
        <f t="shared" si="0"/>
        <v>0.00031886303733464635</v>
      </c>
      <c r="G46" s="110">
        <f t="shared" si="1"/>
        <v>-0.04046692607003891</v>
      </c>
      <c r="H46" s="63">
        <f t="shared" si="2"/>
        <v>-52</v>
      </c>
      <c r="I46" s="47">
        <f t="shared" si="4"/>
        <v>-0.0002894082158540047</v>
      </c>
      <c r="J46" s="81">
        <f t="shared" si="3"/>
        <v>5</v>
      </c>
    </row>
    <row r="47" spans="1:10" ht="15">
      <c r="A47" s="48">
        <v>51</v>
      </c>
      <c r="B47" s="46" t="s">
        <v>46</v>
      </c>
      <c r="C47" s="63">
        <v>10385</v>
      </c>
      <c r="D47" s="63">
        <v>11396</v>
      </c>
      <c r="E47" s="63">
        <v>11634</v>
      </c>
      <c r="F47" s="110">
        <f t="shared" si="0"/>
        <v>0.0030086395590845708</v>
      </c>
      <c r="G47" s="110">
        <f t="shared" si="1"/>
        <v>0.1202696196437169</v>
      </c>
      <c r="H47" s="63">
        <f t="shared" si="2"/>
        <v>1249</v>
      </c>
      <c r="I47" s="47">
        <f t="shared" si="4"/>
        <v>0.006951362723108689</v>
      </c>
      <c r="J47" s="81">
        <f t="shared" si="3"/>
        <v>238</v>
      </c>
    </row>
    <row r="48" spans="1:10" ht="15">
      <c r="A48" s="48">
        <v>52</v>
      </c>
      <c r="B48" s="46" t="s">
        <v>47</v>
      </c>
      <c r="C48" s="63">
        <v>43276</v>
      </c>
      <c r="D48" s="63">
        <v>43439</v>
      </c>
      <c r="E48" s="63">
        <v>43959</v>
      </c>
      <c r="F48" s="110">
        <f t="shared" si="0"/>
        <v>0.011368126730084119</v>
      </c>
      <c r="G48" s="110">
        <f t="shared" si="1"/>
        <v>0.015782419816988632</v>
      </c>
      <c r="H48" s="63">
        <f t="shared" si="2"/>
        <v>683</v>
      </c>
      <c r="I48" s="47">
        <f t="shared" si="4"/>
        <v>0.0038012656043901</v>
      </c>
      <c r="J48" s="81">
        <f t="shared" si="3"/>
        <v>520</v>
      </c>
    </row>
    <row r="49" spans="1:10" ht="15">
      <c r="A49" s="48">
        <v>53</v>
      </c>
      <c r="B49" s="46" t="s">
        <v>48</v>
      </c>
      <c r="C49" s="63">
        <v>5753</v>
      </c>
      <c r="D49" s="63">
        <v>6950</v>
      </c>
      <c r="E49" s="63">
        <v>7686</v>
      </c>
      <c r="F49" s="110">
        <f t="shared" si="0"/>
        <v>0.001987657181633489</v>
      </c>
      <c r="G49" s="110">
        <f t="shared" si="1"/>
        <v>0.33599860942117155</v>
      </c>
      <c r="H49" s="63">
        <f t="shared" si="2"/>
        <v>1933</v>
      </c>
      <c r="I49" s="47">
        <f t="shared" si="4"/>
        <v>0.010758193870111366</v>
      </c>
      <c r="J49" s="81">
        <f t="shared" si="3"/>
        <v>736</v>
      </c>
    </row>
    <row r="50" spans="1:10" ht="15">
      <c r="A50" s="48">
        <v>55</v>
      </c>
      <c r="B50" s="46" t="s">
        <v>49</v>
      </c>
      <c r="C50" s="63">
        <v>96553</v>
      </c>
      <c r="D50" s="63">
        <v>69958</v>
      </c>
      <c r="E50" s="63">
        <v>78899</v>
      </c>
      <c r="F50" s="110">
        <f t="shared" si="0"/>
        <v>0.020403872492024546</v>
      </c>
      <c r="G50" s="110">
        <f t="shared" si="1"/>
        <v>-0.18284258386585606</v>
      </c>
      <c r="H50" s="63">
        <f t="shared" si="2"/>
        <v>-17654</v>
      </c>
      <c r="I50" s="47">
        <f t="shared" si="4"/>
        <v>-0.09825408928243459</v>
      </c>
      <c r="J50" s="81">
        <f t="shared" si="3"/>
        <v>8941</v>
      </c>
    </row>
    <row r="51" spans="1:10" ht="15">
      <c r="A51" s="48">
        <v>56</v>
      </c>
      <c r="B51" s="46" t="s">
        <v>50</v>
      </c>
      <c r="C51" s="63">
        <v>165129</v>
      </c>
      <c r="D51" s="63">
        <v>177522</v>
      </c>
      <c r="E51" s="63">
        <v>178512</v>
      </c>
      <c r="F51" s="110">
        <f t="shared" si="0"/>
        <v>0.046164540568274445</v>
      </c>
      <c r="G51" s="110">
        <f t="shared" si="1"/>
        <v>0.08104572788547136</v>
      </c>
      <c r="H51" s="63">
        <f t="shared" si="2"/>
        <v>13383</v>
      </c>
      <c r="I51" s="47">
        <f t="shared" si="4"/>
        <v>0.07448365678411817</v>
      </c>
      <c r="J51" s="81">
        <f t="shared" si="3"/>
        <v>990</v>
      </c>
    </row>
    <row r="52" spans="1:10" ht="15">
      <c r="A52" s="48">
        <v>58</v>
      </c>
      <c r="B52" s="46" t="s">
        <v>51</v>
      </c>
      <c r="C52" s="63">
        <v>6780</v>
      </c>
      <c r="D52" s="63">
        <v>8601</v>
      </c>
      <c r="E52" s="63">
        <v>8638</v>
      </c>
      <c r="F52" s="110">
        <f t="shared" si="0"/>
        <v>0.0022338515137848135</v>
      </c>
      <c r="G52" s="110">
        <f t="shared" si="1"/>
        <v>0.27404129793510323</v>
      </c>
      <c r="H52" s="63">
        <f t="shared" si="2"/>
        <v>1858</v>
      </c>
      <c r="I52" s="47">
        <f t="shared" si="4"/>
        <v>0.01034077817416809</v>
      </c>
      <c r="J52" s="81">
        <f t="shared" si="3"/>
        <v>37</v>
      </c>
    </row>
    <row r="53" spans="1:10" ht="15">
      <c r="A53" s="48">
        <v>59</v>
      </c>
      <c r="B53" s="46" t="s">
        <v>52</v>
      </c>
      <c r="C53" s="63">
        <v>8421</v>
      </c>
      <c r="D53" s="63">
        <v>7667</v>
      </c>
      <c r="E53" s="63">
        <v>7502</v>
      </c>
      <c r="F53" s="110">
        <f t="shared" si="0"/>
        <v>0.00194007340315046</v>
      </c>
      <c r="G53" s="110">
        <f t="shared" si="1"/>
        <v>-0.10913193207457547</v>
      </c>
      <c r="H53" s="63">
        <f t="shared" si="2"/>
        <v>-919</v>
      </c>
      <c r="I53" s="47">
        <f t="shared" si="4"/>
        <v>-0.005114733660958275</v>
      </c>
      <c r="J53" s="81">
        <f t="shared" si="3"/>
        <v>-165</v>
      </c>
    </row>
    <row r="54" spans="1:10" ht="15">
      <c r="A54" s="48">
        <v>60</v>
      </c>
      <c r="B54" s="46" t="s">
        <v>53</v>
      </c>
      <c r="C54" s="63">
        <v>2876</v>
      </c>
      <c r="D54" s="63">
        <v>3153</v>
      </c>
      <c r="E54" s="63">
        <v>3160</v>
      </c>
      <c r="F54" s="110">
        <f t="shared" si="0"/>
        <v>0.0008171996739476744</v>
      </c>
      <c r="G54" s="110">
        <f t="shared" si="1"/>
        <v>0.09874826147426982</v>
      </c>
      <c r="H54" s="63">
        <f t="shared" si="2"/>
        <v>284</v>
      </c>
      <c r="I54" s="47">
        <f t="shared" si="4"/>
        <v>0.0015806141019718719</v>
      </c>
      <c r="J54" s="81">
        <f t="shared" si="3"/>
        <v>7</v>
      </c>
    </row>
    <row r="55" spans="1:10" ht="15">
      <c r="A55" s="48">
        <v>61</v>
      </c>
      <c r="B55" s="46" t="s">
        <v>54</v>
      </c>
      <c r="C55" s="63">
        <v>7036</v>
      </c>
      <c r="D55" s="63">
        <v>7804</v>
      </c>
      <c r="E55" s="63">
        <v>7672</v>
      </c>
      <c r="F55" s="110">
        <f t="shared" si="0"/>
        <v>0.0019840366767489106</v>
      </c>
      <c r="G55" s="110">
        <f t="shared" si="1"/>
        <v>0.09039226833428084</v>
      </c>
      <c r="H55" s="63">
        <f t="shared" si="2"/>
        <v>636</v>
      </c>
      <c r="I55" s="47">
        <f t="shared" si="4"/>
        <v>0.0035396851015989804</v>
      </c>
      <c r="J55" s="81">
        <f t="shared" si="3"/>
        <v>-132</v>
      </c>
    </row>
    <row r="56" spans="1:10" ht="15">
      <c r="A56" s="48">
        <v>62</v>
      </c>
      <c r="B56" s="46" t="s">
        <v>55</v>
      </c>
      <c r="C56" s="63">
        <v>22140</v>
      </c>
      <c r="D56" s="63">
        <v>23595</v>
      </c>
      <c r="E56" s="63">
        <v>24587</v>
      </c>
      <c r="F56" s="110">
        <f t="shared" si="0"/>
        <v>0.0063583823997947694</v>
      </c>
      <c r="G56" s="110">
        <f t="shared" si="1"/>
        <v>0.11052393857271905</v>
      </c>
      <c r="H56" s="63">
        <f t="shared" si="2"/>
        <v>2447</v>
      </c>
      <c r="I56" s="47">
        <f t="shared" si="4"/>
        <v>0.013618882772975951</v>
      </c>
      <c r="J56" s="81">
        <f t="shared" si="3"/>
        <v>992</v>
      </c>
    </row>
    <row r="57" spans="1:10" ht="15">
      <c r="A57" s="48">
        <v>63</v>
      </c>
      <c r="B57" s="46" t="s">
        <v>56</v>
      </c>
      <c r="C57" s="63">
        <v>33175</v>
      </c>
      <c r="D57" s="63">
        <v>31241</v>
      </c>
      <c r="E57" s="63">
        <v>31109</v>
      </c>
      <c r="F57" s="110">
        <f t="shared" si="0"/>
        <v>0.008045020461024748</v>
      </c>
      <c r="G57" s="110">
        <f t="shared" si="1"/>
        <v>-0.06227581009796534</v>
      </c>
      <c r="H57" s="63">
        <f t="shared" si="2"/>
        <v>-2066</v>
      </c>
      <c r="I57" s="47">
        <f t="shared" si="4"/>
        <v>-0.01149841103758411</v>
      </c>
      <c r="J57" s="81">
        <f t="shared" si="3"/>
        <v>-132</v>
      </c>
    </row>
    <row r="58" spans="1:10" ht="15">
      <c r="A58" s="48">
        <v>64</v>
      </c>
      <c r="B58" s="46" t="s">
        <v>57</v>
      </c>
      <c r="C58" s="63">
        <v>43452</v>
      </c>
      <c r="D58" s="63">
        <v>41793</v>
      </c>
      <c r="E58" s="63">
        <v>41427</v>
      </c>
      <c r="F58" s="110">
        <f t="shared" si="0"/>
        <v>0.010713332560958957</v>
      </c>
      <c r="G58" s="110">
        <f t="shared" si="1"/>
        <v>-0.04660314830157415</v>
      </c>
      <c r="H58" s="63">
        <f t="shared" si="2"/>
        <v>-2025</v>
      </c>
      <c r="I58" s="47">
        <f t="shared" si="4"/>
        <v>-0.011270223790468452</v>
      </c>
      <c r="J58" s="81">
        <f t="shared" si="3"/>
        <v>-366</v>
      </c>
    </row>
    <row r="59" spans="1:10" ht="15">
      <c r="A59" s="48">
        <v>65</v>
      </c>
      <c r="B59" s="46" t="s">
        <v>58</v>
      </c>
      <c r="C59" s="63">
        <v>13969</v>
      </c>
      <c r="D59" s="63">
        <v>13457</v>
      </c>
      <c r="E59" s="63">
        <v>13416</v>
      </c>
      <c r="F59" s="110">
        <f t="shared" si="0"/>
        <v>0.003469478109393038</v>
      </c>
      <c r="G59" s="110">
        <f t="shared" si="1"/>
        <v>-0.03958765838642709</v>
      </c>
      <c r="H59" s="63">
        <f t="shared" si="2"/>
        <v>-553</v>
      </c>
      <c r="I59" s="47">
        <f t="shared" si="4"/>
        <v>-0.0030777450647550882</v>
      </c>
      <c r="J59" s="81">
        <f t="shared" si="3"/>
        <v>-41</v>
      </c>
    </row>
    <row r="60" spans="1:10" ht="15">
      <c r="A60" s="48">
        <v>66</v>
      </c>
      <c r="B60" s="46" t="s">
        <v>59</v>
      </c>
      <c r="C60" s="63">
        <v>23667</v>
      </c>
      <c r="D60" s="63">
        <v>25225</v>
      </c>
      <c r="E60" s="63">
        <v>25436</v>
      </c>
      <c r="F60" s="110">
        <f t="shared" si="0"/>
        <v>0.0065779401602952675</v>
      </c>
      <c r="G60" s="110">
        <f t="shared" si="1"/>
        <v>0.07474542612075886</v>
      </c>
      <c r="H60" s="63">
        <f t="shared" si="2"/>
        <v>1769</v>
      </c>
      <c r="I60" s="47">
        <f t="shared" si="4"/>
        <v>0.009845444881648737</v>
      </c>
      <c r="J60" s="81">
        <f t="shared" si="3"/>
        <v>211</v>
      </c>
    </row>
    <row r="61" spans="1:10" ht="15">
      <c r="A61" s="48">
        <v>68</v>
      </c>
      <c r="B61" s="46" t="s">
        <v>60</v>
      </c>
      <c r="C61" s="63">
        <v>22882</v>
      </c>
      <c r="D61" s="63">
        <v>25444</v>
      </c>
      <c r="E61" s="63">
        <v>25812</v>
      </c>
      <c r="F61" s="110">
        <f t="shared" si="0"/>
        <v>0.006675176577195371</v>
      </c>
      <c r="G61" s="110">
        <f t="shared" si="1"/>
        <v>0.12804824753081023</v>
      </c>
      <c r="H61" s="63">
        <f t="shared" si="2"/>
        <v>2930</v>
      </c>
      <c r="I61" s="47">
        <f t="shared" si="4"/>
        <v>0.016307039854850647</v>
      </c>
      <c r="J61" s="81">
        <f t="shared" si="3"/>
        <v>368</v>
      </c>
    </row>
    <row r="62" spans="1:10" ht="15">
      <c r="A62" s="48">
        <v>69</v>
      </c>
      <c r="B62" s="46" t="s">
        <v>61</v>
      </c>
      <c r="C62" s="63">
        <v>73744</v>
      </c>
      <c r="D62" s="63">
        <v>75769</v>
      </c>
      <c r="E62" s="63">
        <v>75790</v>
      </c>
      <c r="F62" s="110">
        <f t="shared" si="0"/>
        <v>0.019599861800156406</v>
      </c>
      <c r="G62" s="110">
        <f t="shared" si="1"/>
        <v>0.027744630071599045</v>
      </c>
      <c r="H62" s="63">
        <f t="shared" si="2"/>
        <v>2046</v>
      </c>
      <c r="I62" s="47">
        <f t="shared" si="4"/>
        <v>0.01138710018533257</v>
      </c>
      <c r="J62" s="81">
        <f t="shared" si="3"/>
        <v>21</v>
      </c>
    </row>
    <row r="63" spans="1:10" ht="15">
      <c r="A63" s="48">
        <v>70</v>
      </c>
      <c r="B63" s="46" t="s">
        <v>62</v>
      </c>
      <c r="C63" s="63">
        <v>90767</v>
      </c>
      <c r="D63" s="63">
        <v>91587</v>
      </c>
      <c r="E63" s="63">
        <v>92017</v>
      </c>
      <c r="F63" s="110">
        <f t="shared" si="0"/>
        <v>0.023796285568874417</v>
      </c>
      <c r="G63" s="110">
        <f t="shared" si="1"/>
        <v>0.013771524893408398</v>
      </c>
      <c r="H63" s="63">
        <f t="shared" si="2"/>
        <v>1250</v>
      </c>
      <c r="I63" s="47">
        <f t="shared" si="4"/>
        <v>0.006956928265721266</v>
      </c>
      <c r="J63" s="81">
        <f t="shared" si="3"/>
        <v>430</v>
      </c>
    </row>
    <row r="64" spans="1:10" ht="15">
      <c r="A64" s="48">
        <v>71</v>
      </c>
      <c r="B64" s="46" t="s">
        <v>63</v>
      </c>
      <c r="C64" s="63">
        <v>43968</v>
      </c>
      <c r="D64" s="63">
        <v>46750</v>
      </c>
      <c r="E64" s="63">
        <v>46604</v>
      </c>
      <c r="F64" s="110">
        <f t="shared" si="0"/>
        <v>0.012052143545777664</v>
      </c>
      <c r="G64" s="110">
        <f t="shared" si="1"/>
        <v>0.05995269286754003</v>
      </c>
      <c r="H64" s="63">
        <f t="shared" si="2"/>
        <v>2636</v>
      </c>
      <c r="I64" s="47">
        <f t="shared" si="4"/>
        <v>0.014670770326753006</v>
      </c>
      <c r="J64" s="81">
        <f t="shared" si="3"/>
        <v>-146</v>
      </c>
    </row>
    <row r="65" spans="1:10" ht="15">
      <c r="A65" s="48">
        <v>72</v>
      </c>
      <c r="B65" s="46" t="s">
        <v>64</v>
      </c>
      <c r="C65" s="63">
        <v>3437</v>
      </c>
      <c r="D65" s="63">
        <v>4145</v>
      </c>
      <c r="E65" s="63">
        <v>4357</v>
      </c>
      <c r="F65" s="110">
        <f t="shared" si="0"/>
        <v>0.0011267528415791195</v>
      </c>
      <c r="G65" s="110">
        <f t="shared" si="1"/>
        <v>0.26767529822519637</v>
      </c>
      <c r="H65" s="63">
        <f t="shared" si="2"/>
        <v>920</v>
      </c>
      <c r="I65" s="47">
        <f t="shared" si="4"/>
        <v>0.005120299203570852</v>
      </c>
      <c r="J65" s="81">
        <f t="shared" si="3"/>
        <v>212</v>
      </c>
    </row>
    <row r="66" spans="1:10" ht="15">
      <c r="A66" s="48">
        <v>73</v>
      </c>
      <c r="B66" s="46" t="s">
        <v>65</v>
      </c>
      <c r="C66" s="63">
        <v>26150</v>
      </c>
      <c r="D66" s="63">
        <v>25674</v>
      </c>
      <c r="E66" s="63">
        <v>27344</v>
      </c>
      <c r="F66" s="110">
        <f aca="true" t="shared" si="5" ref="F66:F90">E66/$E$90</f>
        <v>0.007071363254564939</v>
      </c>
      <c r="G66" s="110">
        <f aca="true" t="shared" si="6" ref="G66:G90">(E66-C66)/C66</f>
        <v>0.04565965583173996</v>
      </c>
      <c r="H66" s="63">
        <f aca="true" t="shared" si="7" ref="H66:H90">E66-C66</f>
        <v>1194</v>
      </c>
      <c r="I66" s="47">
        <f t="shared" si="4"/>
        <v>0.006645257879416954</v>
      </c>
      <c r="J66" s="81">
        <f aca="true" t="shared" si="8" ref="J66:J90">E66-D66</f>
        <v>1670</v>
      </c>
    </row>
    <row r="67" spans="1:10" ht="15">
      <c r="A67" s="48">
        <v>74</v>
      </c>
      <c r="B67" s="46" t="s">
        <v>66</v>
      </c>
      <c r="C67" s="63">
        <v>10049</v>
      </c>
      <c r="D67" s="63">
        <v>12919</v>
      </c>
      <c r="E67" s="63">
        <v>13067</v>
      </c>
      <c r="F67" s="110">
        <f t="shared" si="5"/>
        <v>0.003379224094770336</v>
      </c>
      <c r="G67" s="110">
        <f t="shared" si="6"/>
        <v>0.3003283908846651</v>
      </c>
      <c r="H67" s="63">
        <f t="shared" si="7"/>
        <v>3018</v>
      </c>
      <c r="I67" s="47">
        <f aca="true" t="shared" si="9" ref="I67:I90">H67/$H$90</f>
        <v>0.016796807604757425</v>
      </c>
      <c r="J67" s="81">
        <f t="shared" si="8"/>
        <v>148</v>
      </c>
    </row>
    <row r="68" spans="1:10" ht="15">
      <c r="A68" s="48">
        <v>75</v>
      </c>
      <c r="B68" s="46" t="s">
        <v>67</v>
      </c>
      <c r="C68" s="63">
        <v>2406</v>
      </c>
      <c r="D68" s="63">
        <v>2426</v>
      </c>
      <c r="E68" s="63">
        <v>2452</v>
      </c>
      <c r="F68" s="110">
        <f t="shared" si="5"/>
        <v>0.0006341055697847145</v>
      </c>
      <c r="G68" s="110">
        <f t="shared" si="6"/>
        <v>0.019118869492934332</v>
      </c>
      <c r="H68" s="63">
        <f t="shared" si="7"/>
        <v>46</v>
      </c>
      <c r="I68" s="47">
        <f t="shared" si="9"/>
        <v>0.0002560149601785426</v>
      </c>
      <c r="J68" s="81">
        <f t="shared" si="8"/>
        <v>26</v>
      </c>
    </row>
    <row r="69" spans="1:10" ht="15">
      <c r="A69" s="48">
        <v>77</v>
      </c>
      <c r="B69" s="46" t="s">
        <v>68</v>
      </c>
      <c r="C69" s="63">
        <v>6124</v>
      </c>
      <c r="D69" s="63">
        <v>6443</v>
      </c>
      <c r="E69" s="63">
        <v>6394</v>
      </c>
      <c r="F69" s="110">
        <f t="shared" si="5"/>
        <v>0.0016535363022852627</v>
      </c>
      <c r="G69" s="110">
        <f t="shared" si="6"/>
        <v>0.04408883082952319</v>
      </c>
      <c r="H69" s="63">
        <f t="shared" si="7"/>
        <v>270</v>
      </c>
      <c r="I69" s="47">
        <f t="shared" si="9"/>
        <v>0.0015026965053957936</v>
      </c>
      <c r="J69" s="81">
        <f t="shared" si="8"/>
        <v>-49</v>
      </c>
    </row>
    <row r="70" spans="1:10" ht="15">
      <c r="A70" s="48">
        <v>78</v>
      </c>
      <c r="B70" s="46" t="s">
        <v>69</v>
      </c>
      <c r="C70" s="63">
        <v>12064</v>
      </c>
      <c r="D70" s="63">
        <v>18640</v>
      </c>
      <c r="E70" s="63">
        <v>19880</v>
      </c>
      <c r="F70" s="110">
        <f t="shared" si="5"/>
        <v>0.0051411169361011925</v>
      </c>
      <c r="G70" s="110">
        <f t="shared" si="6"/>
        <v>0.6478779840848806</v>
      </c>
      <c r="H70" s="63">
        <f t="shared" si="7"/>
        <v>7816</v>
      </c>
      <c r="I70" s="47">
        <f t="shared" si="9"/>
        <v>0.04350028105990193</v>
      </c>
      <c r="J70" s="81">
        <f t="shared" si="8"/>
        <v>1240</v>
      </c>
    </row>
    <row r="71" spans="1:10" ht="15">
      <c r="A71" s="48">
        <v>79</v>
      </c>
      <c r="B71" s="46" t="s">
        <v>70</v>
      </c>
      <c r="C71" s="63">
        <v>21213</v>
      </c>
      <c r="D71" s="63">
        <v>18597</v>
      </c>
      <c r="E71" s="63">
        <v>19101</v>
      </c>
      <c r="F71" s="110">
        <f t="shared" si="5"/>
        <v>0.004939661700023585</v>
      </c>
      <c r="G71" s="110">
        <f t="shared" si="6"/>
        <v>-0.09956158959128836</v>
      </c>
      <c r="H71" s="63">
        <f t="shared" si="7"/>
        <v>-2112</v>
      </c>
      <c r="I71" s="47">
        <f t="shared" si="9"/>
        <v>-0.011754425997762653</v>
      </c>
      <c r="J71" s="81">
        <f t="shared" si="8"/>
        <v>504</v>
      </c>
    </row>
    <row r="72" spans="1:10" ht="15">
      <c r="A72" s="48">
        <v>80</v>
      </c>
      <c r="B72" s="46" t="s">
        <v>71</v>
      </c>
      <c r="C72" s="63">
        <v>30730</v>
      </c>
      <c r="D72" s="63">
        <v>32198</v>
      </c>
      <c r="E72" s="63">
        <v>33156</v>
      </c>
      <c r="F72" s="110">
        <f t="shared" si="5"/>
        <v>0.008574389996648448</v>
      </c>
      <c r="G72" s="110">
        <f t="shared" si="6"/>
        <v>0.07894565571103157</v>
      </c>
      <c r="H72" s="63">
        <f t="shared" si="7"/>
        <v>2426</v>
      </c>
      <c r="I72" s="47">
        <f t="shared" si="9"/>
        <v>0.013502006378111834</v>
      </c>
      <c r="J72" s="81">
        <f t="shared" si="8"/>
        <v>958</v>
      </c>
    </row>
    <row r="73" spans="1:10" ht="15">
      <c r="A73" s="48">
        <v>81</v>
      </c>
      <c r="B73" s="46" t="s">
        <v>72</v>
      </c>
      <c r="C73" s="63">
        <v>215742</v>
      </c>
      <c r="D73" s="63">
        <v>277034</v>
      </c>
      <c r="E73" s="63">
        <v>278510</v>
      </c>
      <c r="F73" s="110">
        <f t="shared" si="5"/>
        <v>0.07202477252885026</v>
      </c>
      <c r="G73" s="110">
        <f t="shared" si="6"/>
        <v>0.2909401043839401</v>
      </c>
      <c r="H73" s="63">
        <f t="shared" si="7"/>
        <v>62768</v>
      </c>
      <c r="I73" s="47">
        <f t="shared" si="9"/>
        <v>0.34933797870623395</v>
      </c>
      <c r="J73" s="81">
        <f t="shared" si="8"/>
        <v>1476</v>
      </c>
    </row>
    <row r="74" spans="1:10" ht="15">
      <c r="A74" s="48">
        <v>82</v>
      </c>
      <c r="B74" s="46" t="s">
        <v>73</v>
      </c>
      <c r="C74" s="63">
        <v>160836</v>
      </c>
      <c r="D74" s="63">
        <v>168117</v>
      </c>
      <c r="E74" s="63">
        <v>168413</v>
      </c>
      <c r="F74" s="110">
        <f t="shared" si="5"/>
        <v>0.043552863509034714</v>
      </c>
      <c r="G74" s="110">
        <f t="shared" si="6"/>
        <v>0.04711009972891641</v>
      </c>
      <c r="H74" s="63">
        <f t="shared" si="7"/>
        <v>7577</v>
      </c>
      <c r="I74" s="47">
        <f t="shared" si="9"/>
        <v>0.04217011637549603</v>
      </c>
      <c r="J74" s="81">
        <f t="shared" si="8"/>
        <v>296</v>
      </c>
    </row>
    <row r="75" spans="1:10" ht="15">
      <c r="A75" s="48">
        <v>84</v>
      </c>
      <c r="B75" s="46" t="s">
        <v>74</v>
      </c>
      <c r="C75" s="63">
        <v>5439</v>
      </c>
      <c r="D75" s="63">
        <v>16509</v>
      </c>
      <c r="E75" s="63">
        <v>16572</v>
      </c>
      <c r="F75" s="110">
        <f t="shared" si="5"/>
        <v>0.00428564335337369</v>
      </c>
      <c r="G75" s="110">
        <f t="shared" si="6"/>
        <v>2.0468836183121897</v>
      </c>
      <c r="H75" s="63">
        <f t="shared" si="7"/>
        <v>11133</v>
      </c>
      <c r="I75" s="47">
        <f t="shared" si="9"/>
        <v>0.061961185905819886</v>
      </c>
      <c r="J75" s="81">
        <f t="shared" si="8"/>
        <v>63</v>
      </c>
    </row>
    <row r="76" spans="1:10" ht="15">
      <c r="A76" s="48">
        <v>85</v>
      </c>
      <c r="B76" s="46" t="s">
        <v>75</v>
      </c>
      <c r="C76" s="63">
        <v>409048</v>
      </c>
      <c r="D76" s="63">
        <v>448305</v>
      </c>
      <c r="E76" s="63">
        <v>466933</v>
      </c>
      <c r="F76" s="110">
        <f t="shared" si="5"/>
        <v>0.12075237194791438</v>
      </c>
      <c r="G76" s="110">
        <f t="shared" si="6"/>
        <v>0.14151150965167902</v>
      </c>
      <c r="H76" s="63">
        <f t="shared" si="7"/>
        <v>57885</v>
      </c>
      <c r="I76" s="47">
        <f t="shared" si="9"/>
        <v>0.32216143412902043</v>
      </c>
      <c r="J76" s="81">
        <f t="shared" si="8"/>
        <v>18628</v>
      </c>
    </row>
    <row r="77" spans="1:10" ht="15">
      <c r="A77" s="48">
        <v>86</v>
      </c>
      <c r="B77" s="46" t="s">
        <v>76</v>
      </c>
      <c r="C77" s="63">
        <v>166387</v>
      </c>
      <c r="D77" s="63">
        <v>175592</v>
      </c>
      <c r="E77" s="63">
        <v>174969</v>
      </c>
      <c r="F77" s="110">
        <f t="shared" si="5"/>
        <v>0.04524829422498438</v>
      </c>
      <c r="G77" s="110">
        <f t="shared" si="6"/>
        <v>0.05157854880489461</v>
      </c>
      <c r="H77" s="63">
        <f t="shared" si="7"/>
        <v>8582</v>
      </c>
      <c r="I77" s="47">
        <f t="shared" si="9"/>
        <v>0.04776348670113593</v>
      </c>
      <c r="J77" s="81">
        <f t="shared" si="8"/>
        <v>-623</v>
      </c>
    </row>
    <row r="78" spans="1:10" ht="15">
      <c r="A78" s="48">
        <v>87</v>
      </c>
      <c r="B78" s="46" t="s">
        <v>77</v>
      </c>
      <c r="C78" s="81">
        <v>14955</v>
      </c>
      <c r="D78" s="63">
        <v>16632</v>
      </c>
      <c r="E78" s="81">
        <v>16849</v>
      </c>
      <c r="F78" s="110">
        <f t="shared" si="5"/>
        <v>0.00435727762858999</v>
      </c>
      <c r="G78" s="110">
        <f t="shared" si="6"/>
        <v>0.12664660648612505</v>
      </c>
      <c r="H78" s="63">
        <f t="shared" si="7"/>
        <v>1894</v>
      </c>
      <c r="I78" s="47">
        <f t="shared" si="9"/>
        <v>0.010541137708220863</v>
      </c>
      <c r="J78" s="81">
        <f t="shared" si="8"/>
        <v>217</v>
      </c>
    </row>
    <row r="79" spans="1:10" ht="15">
      <c r="A79" s="48">
        <v>88</v>
      </c>
      <c r="B79" s="46" t="s">
        <v>78</v>
      </c>
      <c r="C79" s="81">
        <v>27107</v>
      </c>
      <c r="D79" s="63">
        <v>29031</v>
      </c>
      <c r="E79" s="81">
        <v>29248</v>
      </c>
      <c r="F79" s="110">
        <f t="shared" si="5"/>
        <v>0.007563751918867588</v>
      </c>
      <c r="G79" s="110">
        <f t="shared" si="6"/>
        <v>0.078983288449478</v>
      </c>
      <c r="H79" s="63">
        <f t="shared" si="7"/>
        <v>2141</v>
      </c>
      <c r="I79" s="47">
        <f t="shared" si="9"/>
        <v>0.011915826733527386</v>
      </c>
      <c r="J79" s="81">
        <f t="shared" si="8"/>
        <v>217</v>
      </c>
    </row>
    <row r="80" spans="1:10" ht="15">
      <c r="A80" s="48">
        <v>90</v>
      </c>
      <c r="B80" s="46" t="s">
        <v>79</v>
      </c>
      <c r="C80" s="81">
        <v>5115</v>
      </c>
      <c r="D80" s="63">
        <v>4837</v>
      </c>
      <c r="E80" s="81">
        <v>5140</v>
      </c>
      <c r="F80" s="110">
        <f t="shared" si="5"/>
        <v>0.0013292425076237488</v>
      </c>
      <c r="G80" s="110">
        <f t="shared" si="6"/>
        <v>0.004887585532746823</v>
      </c>
      <c r="H80" s="63">
        <f t="shared" si="7"/>
        <v>25</v>
      </c>
      <c r="I80" s="47">
        <f t="shared" si="9"/>
        <v>0.00013913856531442534</v>
      </c>
      <c r="J80" s="81">
        <f t="shared" si="8"/>
        <v>303</v>
      </c>
    </row>
    <row r="81" spans="1:10" ht="15">
      <c r="A81" s="48">
        <v>91</v>
      </c>
      <c r="B81" s="46" t="s">
        <v>80</v>
      </c>
      <c r="C81" s="81">
        <v>1124</v>
      </c>
      <c r="D81" s="63">
        <v>1429</v>
      </c>
      <c r="E81" s="81">
        <v>1469</v>
      </c>
      <c r="F81" s="110">
        <f t="shared" si="5"/>
        <v>0.00037989440538896635</v>
      </c>
      <c r="G81" s="110">
        <f t="shared" si="6"/>
        <v>0.3069395017793594</v>
      </c>
      <c r="H81" s="63">
        <f t="shared" si="7"/>
        <v>345</v>
      </c>
      <c r="I81" s="47">
        <f t="shared" si="9"/>
        <v>0.0019201122013390696</v>
      </c>
      <c r="J81" s="81">
        <f t="shared" si="8"/>
        <v>40</v>
      </c>
    </row>
    <row r="82" spans="1:10" ht="15">
      <c r="A82" s="48">
        <v>92</v>
      </c>
      <c r="B82" s="46" t="s">
        <v>81</v>
      </c>
      <c r="C82" s="81">
        <v>3141</v>
      </c>
      <c r="D82" s="63">
        <v>2917</v>
      </c>
      <c r="E82" s="81">
        <v>2940</v>
      </c>
      <c r="F82" s="110">
        <f t="shared" si="5"/>
        <v>0.0007603060257614438</v>
      </c>
      <c r="G82" s="110">
        <f t="shared" si="6"/>
        <v>-0.06399235912129896</v>
      </c>
      <c r="H82" s="63">
        <f t="shared" si="7"/>
        <v>-201</v>
      </c>
      <c r="I82" s="47">
        <f t="shared" si="9"/>
        <v>-0.0011186740651279797</v>
      </c>
      <c r="J82" s="81">
        <f t="shared" si="8"/>
        <v>23</v>
      </c>
    </row>
    <row r="83" spans="1:10" ht="15">
      <c r="A83" s="48">
        <v>93</v>
      </c>
      <c r="B83" s="46" t="s">
        <v>82</v>
      </c>
      <c r="C83" s="81">
        <v>12661</v>
      </c>
      <c r="D83" s="63">
        <v>13059</v>
      </c>
      <c r="E83" s="81">
        <v>13295</v>
      </c>
      <c r="F83" s="110">
        <f t="shared" si="5"/>
        <v>0.003438186602890611</v>
      </c>
      <c r="G83" s="110">
        <f t="shared" si="6"/>
        <v>0.05007503356764868</v>
      </c>
      <c r="H83" s="63">
        <f t="shared" si="7"/>
        <v>634</v>
      </c>
      <c r="I83" s="47">
        <f t="shared" si="9"/>
        <v>0.0035285540163738265</v>
      </c>
      <c r="J83" s="81">
        <f t="shared" si="8"/>
        <v>236</v>
      </c>
    </row>
    <row r="84" spans="1:10" ht="15">
      <c r="A84" s="48">
        <v>94</v>
      </c>
      <c r="B84" s="46" t="s">
        <v>83</v>
      </c>
      <c r="C84" s="81">
        <v>18572</v>
      </c>
      <c r="D84" s="63">
        <v>19407</v>
      </c>
      <c r="E84" s="81">
        <v>19264</v>
      </c>
      <c r="F84" s="110">
        <f t="shared" si="5"/>
        <v>0.004981814721179746</v>
      </c>
      <c r="G84" s="110">
        <f t="shared" si="6"/>
        <v>0.03726039198793883</v>
      </c>
      <c r="H84" s="63">
        <f t="shared" si="7"/>
        <v>692</v>
      </c>
      <c r="I84" s="47">
        <f t="shared" si="9"/>
        <v>0.003851355487903293</v>
      </c>
      <c r="J84" s="81">
        <f t="shared" si="8"/>
        <v>-143</v>
      </c>
    </row>
    <row r="85" spans="1:10" ht="15">
      <c r="A85" s="48">
        <v>95</v>
      </c>
      <c r="B85" s="46" t="s">
        <v>84</v>
      </c>
      <c r="C85" s="81">
        <v>13672</v>
      </c>
      <c r="D85" s="63">
        <v>13274</v>
      </c>
      <c r="E85" s="81">
        <v>13242</v>
      </c>
      <c r="F85" s="110">
        <f t="shared" si="5"/>
        <v>0.003424480405827565</v>
      </c>
      <c r="G85" s="110">
        <f t="shared" si="6"/>
        <v>-0.03145114101813926</v>
      </c>
      <c r="H85" s="63">
        <f t="shared" si="7"/>
        <v>-430</v>
      </c>
      <c r="I85" s="47">
        <f t="shared" si="9"/>
        <v>-0.0023931833234081155</v>
      </c>
      <c r="J85" s="81">
        <f t="shared" si="8"/>
        <v>-32</v>
      </c>
    </row>
    <row r="86" spans="1:10" ht="15">
      <c r="A86" s="48">
        <v>96</v>
      </c>
      <c r="B86" s="46" t="s">
        <v>85</v>
      </c>
      <c r="C86" s="81">
        <v>48510</v>
      </c>
      <c r="D86" s="63">
        <v>46373</v>
      </c>
      <c r="E86" s="81">
        <v>47308</v>
      </c>
      <c r="F86" s="110">
        <f t="shared" si="5"/>
        <v>0.012234203219973601</v>
      </c>
      <c r="G86" s="110">
        <f t="shared" si="6"/>
        <v>-0.024778396206967635</v>
      </c>
      <c r="H86" s="63">
        <f t="shared" si="7"/>
        <v>-1202</v>
      </c>
      <c r="I86" s="47">
        <f t="shared" si="9"/>
        <v>-0.00668978222031757</v>
      </c>
      <c r="J86" s="81">
        <f t="shared" si="8"/>
        <v>935</v>
      </c>
    </row>
    <row r="87" spans="1:10" ht="15">
      <c r="A87" s="48">
        <v>97</v>
      </c>
      <c r="B87" s="46" t="s">
        <v>86</v>
      </c>
      <c r="C87" s="81">
        <v>32252</v>
      </c>
      <c r="D87" s="63">
        <v>25079</v>
      </c>
      <c r="E87" s="81">
        <v>24509</v>
      </c>
      <c r="F87" s="110">
        <f t="shared" si="5"/>
        <v>0.006338211015437833</v>
      </c>
      <c r="G87" s="110">
        <f t="shared" si="6"/>
        <v>-0.2400781346893216</v>
      </c>
      <c r="H87" s="63">
        <f t="shared" si="7"/>
        <v>-7743</v>
      </c>
      <c r="I87" s="47">
        <f t="shared" si="9"/>
        <v>-0.04309399644918381</v>
      </c>
      <c r="J87" s="81">
        <f t="shared" si="8"/>
        <v>-570</v>
      </c>
    </row>
    <row r="88" spans="1:10" ht="15">
      <c r="A88" s="48">
        <v>98</v>
      </c>
      <c r="B88" s="46" t="s">
        <v>87</v>
      </c>
      <c r="C88" s="81">
        <v>1232</v>
      </c>
      <c r="D88" s="63">
        <v>923</v>
      </c>
      <c r="E88" s="81">
        <v>980</v>
      </c>
      <c r="F88" s="110">
        <f t="shared" si="5"/>
        <v>0.0002534353419204813</v>
      </c>
      <c r="G88" s="110">
        <f t="shared" si="6"/>
        <v>-0.20454545454545456</v>
      </c>
      <c r="H88" s="63">
        <f t="shared" si="7"/>
        <v>-252</v>
      </c>
      <c r="I88" s="47">
        <f t="shared" si="9"/>
        <v>-0.0014025167383694074</v>
      </c>
      <c r="J88" s="81">
        <f t="shared" si="8"/>
        <v>57</v>
      </c>
    </row>
    <row r="89" spans="1:10" ht="15">
      <c r="A89" s="48">
        <v>99</v>
      </c>
      <c r="B89" s="46" t="s">
        <v>88</v>
      </c>
      <c r="C89" s="81">
        <v>1687</v>
      </c>
      <c r="D89" s="63">
        <v>1806</v>
      </c>
      <c r="E89" s="81">
        <v>1803</v>
      </c>
      <c r="F89" s="110">
        <f t="shared" si="5"/>
        <v>0.0004662693076353345</v>
      </c>
      <c r="G89" s="110">
        <f t="shared" si="6"/>
        <v>0.06876111440426794</v>
      </c>
      <c r="H89" s="63">
        <f t="shared" si="7"/>
        <v>116</v>
      </c>
      <c r="I89" s="47">
        <f t="shared" si="9"/>
        <v>0.0006456029430589336</v>
      </c>
      <c r="J89" s="81">
        <f t="shared" si="8"/>
        <v>-3</v>
      </c>
    </row>
    <row r="90" spans="1:10" s="11" customFormat="1" ht="15">
      <c r="A90" s="129" t="s">
        <v>89</v>
      </c>
      <c r="B90" s="129"/>
      <c r="C90" s="74">
        <v>3687187</v>
      </c>
      <c r="D90" s="75">
        <v>3827124</v>
      </c>
      <c r="E90" s="74">
        <v>3866864</v>
      </c>
      <c r="F90" s="110">
        <f t="shared" si="5"/>
        <v>1</v>
      </c>
      <c r="G90" s="110">
        <f t="shared" si="6"/>
        <v>0.048730102378859545</v>
      </c>
      <c r="H90" s="63">
        <f t="shared" si="7"/>
        <v>179677</v>
      </c>
      <c r="I90" s="47">
        <f t="shared" si="9"/>
        <v>1</v>
      </c>
      <c r="J90" s="81">
        <f t="shared" si="8"/>
        <v>39740</v>
      </c>
    </row>
    <row r="91" spans="3:9" s="9" customFormat="1" ht="15">
      <c r="C91" s="19"/>
      <c r="D91" s="8"/>
      <c r="E91" s="8"/>
      <c r="H91" s="20"/>
      <c r="I91" s="20"/>
    </row>
    <row r="92" spans="3:5" ht="15">
      <c r="C92" s="8"/>
      <c r="D92" s="8"/>
      <c r="E92" s="8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26"/>
  <sheetViews>
    <sheetView zoomScale="80" zoomScaleNormal="80" workbookViewId="0" topLeftCell="B1">
      <pane ySplit="1" topLeftCell="A2" activePane="bottomLeft" state="frozen"/>
      <selection pane="bottomLeft" activeCell="B1" sqref="A1:J26"/>
    </sheetView>
  </sheetViews>
  <sheetFormatPr defaultColWidth="8.8515625" defaultRowHeight="15"/>
  <cols>
    <col min="1" max="1" width="13.7109375" style="7" bestFit="1" customWidth="1"/>
    <col min="2" max="2" width="34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22.57421875" style="7" customWidth="1"/>
    <col min="7" max="7" width="28.421875" style="7" customWidth="1"/>
    <col min="8" max="8" width="26.7109375" style="7" customWidth="1"/>
    <col min="9" max="9" width="20.28125" style="7" customWidth="1"/>
    <col min="10" max="10" width="29.00390625" style="7" customWidth="1"/>
    <col min="11" max="16384" width="8.8515625" style="7" customWidth="1"/>
  </cols>
  <sheetData>
    <row r="1" spans="1:10" ht="43.5">
      <c r="A1" s="116" t="s">
        <v>1</v>
      </c>
      <c r="B1" s="115" t="s">
        <v>90</v>
      </c>
      <c r="C1" s="114">
        <v>42095</v>
      </c>
      <c r="D1" s="114">
        <v>42430</v>
      </c>
      <c r="E1" s="114">
        <v>42461</v>
      </c>
      <c r="F1" s="113" t="s">
        <v>305</v>
      </c>
      <c r="G1" s="113" t="s">
        <v>289</v>
      </c>
      <c r="H1" s="113" t="s">
        <v>290</v>
      </c>
      <c r="I1" s="113" t="s">
        <v>291</v>
      </c>
      <c r="J1" s="117" t="s">
        <v>307</v>
      </c>
    </row>
    <row r="2" spans="1:13" ht="15">
      <c r="A2" s="123">
        <v>10</v>
      </c>
      <c r="B2" s="120" t="s">
        <v>9</v>
      </c>
      <c r="C2" s="118">
        <v>116736</v>
      </c>
      <c r="D2" s="118">
        <v>123040</v>
      </c>
      <c r="E2" s="118">
        <v>123647</v>
      </c>
      <c r="F2" s="121">
        <f aca="true" t="shared" si="0" ref="F2:F26">E2/$E$26</f>
        <v>0.14861061032186726</v>
      </c>
      <c r="G2" s="121">
        <f aca="true" t="shared" si="1" ref="G2:G25">(E2-C2)/C2</f>
        <v>0.05920195997807018</v>
      </c>
      <c r="H2" s="118">
        <f aca="true" t="shared" si="2" ref="H2:H25">E2-C2</f>
        <v>6911</v>
      </c>
      <c r="I2" s="122">
        <f aca="true" t="shared" si="3" ref="I2:I26">H2/$H$26</f>
        <v>2.6387934326078657</v>
      </c>
      <c r="J2" s="119">
        <f aca="true" t="shared" si="4" ref="J2:J25">E2-D2</f>
        <v>607</v>
      </c>
      <c r="M2" s="10"/>
    </row>
    <row r="3" spans="1:13" ht="15">
      <c r="A3" s="123">
        <v>11</v>
      </c>
      <c r="B3" s="120" t="s">
        <v>10</v>
      </c>
      <c r="C3" s="118">
        <v>2486</v>
      </c>
      <c r="D3" s="118">
        <v>2376</v>
      </c>
      <c r="E3" s="118">
        <v>2445</v>
      </c>
      <c r="F3" s="121">
        <f t="shared" si="0"/>
        <v>0.002938631282901853</v>
      </c>
      <c r="G3" s="121">
        <f t="shared" si="1"/>
        <v>-0.016492357200321803</v>
      </c>
      <c r="H3" s="118">
        <f t="shared" si="2"/>
        <v>-41</v>
      </c>
      <c r="I3" s="122">
        <f t="shared" si="3"/>
        <v>-0.015654830087819777</v>
      </c>
      <c r="J3" s="119">
        <f t="shared" si="4"/>
        <v>69</v>
      </c>
      <c r="M3" s="10"/>
    </row>
    <row r="4" spans="1:13" ht="15">
      <c r="A4" s="123">
        <v>12</v>
      </c>
      <c r="B4" s="120" t="s">
        <v>11</v>
      </c>
      <c r="C4" s="118">
        <v>1368</v>
      </c>
      <c r="D4" s="118">
        <v>1192</v>
      </c>
      <c r="E4" s="118">
        <v>1233</v>
      </c>
      <c r="F4" s="121">
        <f t="shared" si="0"/>
        <v>0.001481935530395904</v>
      </c>
      <c r="G4" s="121">
        <f t="shared" si="1"/>
        <v>-0.09868421052631579</v>
      </c>
      <c r="H4" s="118">
        <f t="shared" si="2"/>
        <v>-135</v>
      </c>
      <c r="I4" s="122">
        <f t="shared" si="3"/>
        <v>-0.05154639175257732</v>
      </c>
      <c r="J4" s="119">
        <f t="shared" si="4"/>
        <v>41</v>
      </c>
      <c r="M4" s="10"/>
    </row>
    <row r="5" spans="1:13" ht="15">
      <c r="A5" s="123">
        <v>13</v>
      </c>
      <c r="B5" s="120" t="s">
        <v>12</v>
      </c>
      <c r="C5" s="118">
        <v>122293</v>
      </c>
      <c r="D5" s="118">
        <v>117967</v>
      </c>
      <c r="E5" s="118">
        <v>117163</v>
      </c>
      <c r="F5" s="121">
        <f t="shared" si="0"/>
        <v>0.14081752842479747</v>
      </c>
      <c r="G5" s="121">
        <f t="shared" si="1"/>
        <v>-0.04194843531518566</v>
      </c>
      <c r="H5" s="118">
        <f t="shared" si="2"/>
        <v>-5130</v>
      </c>
      <c r="I5" s="122">
        <f t="shared" si="3"/>
        <v>-1.958762886597938</v>
      </c>
      <c r="J5" s="119">
        <f t="shared" si="4"/>
        <v>-804</v>
      </c>
      <c r="M5" s="10"/>
    </row>
    <row r="6" spans="1:13" ht="15">
      <c r="A6" s="123">
        <v>14</v>
      </c>
      <c r="B6" s="120" t="s">
        <v>13</v>
      </c>
      <c r="C6" s="118">
        <v>242710</v>
      </c>
      <c r="D6" s="118">
        <v>238690</v>
      </c>
      <c r="E6" s="118">
        <v>236826</v>
      </c>
      <c r="F6" s="121">
        <f t="shared" si="0"/>
        <v>0.28463979231268477</v>
      </c>
      <c r="G6" s="121">
        <f t="shared" si="1"/>
        <v>-0.02424292365374315</v>
      </c>
      <c r="H6" s="118">
        <f t="shared" si="2"/>
        <v>-5884</v>
      </c>
      <c r="I6" s="122">
        <f t="shared" si="3"/>
        <v>-2.2466590301641847</v>
      </c>
      <c r="J6" s="119">
        <f t="shared" si="4"/>
        <v>-1864</v>
      </c>
      <c r="M6" s="10"/>
    </row>
    <row r="7" spans="1:13" ht="15">
      <c r="A7" s="123">
        <v>15</v>
      </c>
      <c r="B7" s="120" t="s">
        <v>14</v>
      </c>
      <c r="C7" s="118">
        <v>12838</v>
      </c>
      <c r="D7" s="118">
        <v>12795</v>
      </c>
      <c r="E7" s="118">
        <v>12823</v>
      </c>
      <c r="F7" s="121">
        <f t="shared" si="0"/>
        <v>0.015411889137280354</v>
      </c>
      <c r="G7" s="121">
        <f t="shared" si="1"/>
        <v>-0.0011684062938152361</v>
      </c>
      <c r="H7" s="118">
        <f t="shared" si="2"/>
        <v>-15</v>
      </c>
      <c r="I7" s="122">
        <f t="shared" si="3"/>
        <v>-0.0057273768613974796</v>
      </c>
      <c r="J7" s="119">
        <f t="shared" si="4"/>
        <v>28</v>
      </c>
      <c r="M7" s="10"/>
    </row>
    <row r="8" spans="1:13" ht="15">
      <c r="A8" s="123">
        <v>16</v>
      </c>
      <c r="B8" s="120" t="s">
        <v>15</v>
      </c>
      <c r="C8" s="118">
        <v>10159</v>
      </c>
      <c r="D8" s="118">
        <v>8073</v>
      </c>
      <c r="E8" s="118">
        <v>8021</v>
      </c>
      <c r="F8" s="121">
        <f t="shared" si="0"/>
        <v>0.009640393259777408</v>
      </c>
      <c r="G8" s="121">
        <f t="shared" si="1"/>
        <v>-0.2104537848213407</v>
      </c>
      <c r="H8" s="118">
        <f t="shared" si="2"/>
        <v>-2138</v>
      </c>
      <c r="I8" s="122">
        <f t="shared" si="3"/>
        <v>-0.8163421153111875</v>
      </c>
      <c r="J8" s="119">
        <f t="shared" si="4"/>
        <v>-52</v>
      </c>
      <c r="M8" s="10"/>
    </row>
    <row r="9" spans="1:13" ht="15">
      <c r="A9" s="123">
        <v>17</v>
      </c>
      <c r="B9" s="120" t="s">
        <v>16</v>
      </c>
      <c r="C9" s="118">
        <v>9303</v>
      </c>
      <c r="D9" s="118">
        <v>9460</v>
      </c>
      <c r="E9" s="118">
        <v>9427</v>
      </c>
      <c r="F9" s="121">
        <f t="shared" si="0"/>
        <v>0.011330256484219129</v>
      </c>
      <c r="G9" s="121">
        <f t="shared" si="1"/>
        <v>0.013329033645060733</v>
      </c>
      <c r="H9" s="118">
        <f t="shared" si="2"/>
        <v>124</v>
      </c>
      <c r="I9" s="122">
        <f t="shared" si="3"/>
        <v>0.047346315387552504</v>
      </c>
      <c r="J9" s="119">
        <f t="shared" si="4"/>
        <v>-33</v>
      </c>
      <c r="M9" s="10"/>
    </row>
    <row r="10" spans="1:13" ht="15">
      <c r="A10" s="123">
        <v>18</v>
      </c>
      <c r="B10" s="120" t="s">
        <v>17</v>
      </c>
      <c r="C10" s="118">
        <v>14998</v>
      </c>
      <c r="D10" s="118">
        <v>13252</v>
      </c>
      <c r="E10" s="118">
        <v>13196</v>
      </c>
      <c r="F10" s="121">
        <f t="shared" si="0"/>
        <v>0.015860195668373357</v>
      </c>
      <c r="G10" s="121">
        <f t="shared" si="1"/>
        <v>-0.12014935324709962</v>
      </c>
      <c r="H10" s="118">
        <f t="shared" si="2"/>
        <v>-1802</v>
      </c>
      <c r="I10" s="122">
        <f t="shared" si="3"/>
        <v>-0.688048873615884</v>
      </c>
      <c r="J10" s="119">
        <f t="shared" si="4"/>
        <v>-56</v>
      </c>
      <c r="M10" s="10"/>
    </row>
    <row r="11" spans="1:13" ht="15">
      <c r="A11" s="123">
        <v>19</v>
      </c>
      <c r="B11" s="120" t="s">
        <v>18</v>
      </c>
      <c r="C11" s="118">
        <v>974</v>
      </c>
      <c r="D11" s="118">
        <v>960</v>
      </c>
      <c r="E11" s="118">
        <v>977</v>
      </c>
      <c r="F11" s="121">
        <f t="shared" si="0"/>
        <v>0.0011742506189755053</v>
      </c>
      <c r="G11" s="121">
        <f t="shared" si="1"/>
        <v>0.003080082135523614</v>
      </c>
      <c r="H11" s="118">
        <f t="shared" si="2"/>
        <v>3</v>
      </c>
      <c r="I11" s="122">
        <f t="shared" si="3"/>
        <v>0.001145475372279496</v>
      </c>
      <c r="J11" s="119">
        <f t="shared" si="4"/>
        <v>17</v>
      </c>
      <c r="M11" s="10"/>
    </row>
    <row r="12" spans="1:10" ht="15">
      <c r="A12" s="123">
        <v>20</v>
      </c>
      <c r="B12" s="120" t="s">
        <v>19</v>
      </c>
      <c r="C12" s="118">
        <v>16633</v>
      </c>
      <c r="D12" s="118">
        <v>16893</v>
      </c>
      <c r="E12" s="118">
        <v>16865</v>
      </c>
      <c r="F12" s="121">
        <f t="shared" si="0"/>
        <v>0.02026994543400399</v>
      </c>
      <c r="G12" s="121">
        <f t="shared" si="1"/>
        <v>0.013948175314134552</v>
      </c>
      <c r="H12" s="118">
        <f t="shared" si="2"/>
        <v>232</v>
      </c>
      <c r="I12" s="122">
        <f t="shared" si="3"/>
        <v>0.08858342878961435</v>
      </c>
      <c r="J12" s="119">
        <f t="shared" si="4"/>
        <v>-28</v>
      </c>
    </row>
    <row r="13" spans="1:10" ht="15">
      <c r="A13" s="123">
        <v>21</v>
      </c>
      <c r="B13" s="120" t="s">
        <v>20</v>
      </c>
      <c r="C13" s="118">
        <v>6922</v>
      </c>
      <c r="D13" s="118">
        <v>7422</v>
      </c>
      <c r="E13" s="118">
        <v>7186</v>
      </c>
      <c r="F13" s="121">
        <f t="shared" si="0"/>
        <v>0.008636811615105405</v>
      </c>
      <c r="G13" s="121">
        <f t="shared" si="1"/>
        <v>0.03813926610806125</v>
      </c>
      <c r="H13" s="118">
        <f t="shared" si="2"/>
        <v>264</v>
      </c>
      <c r="I13" s="122">
        <f t="shared" si="3"/>
        <v>0.10080183276059565</v>
      </c>
      <c r="J13" s="119">
        <f t="shared" si="4"/>
        <v>-236</v>
      </c>
    </row>
    <row r="14" spans="1:10" ht="15">
      <c r="A14" s="123">
        <v>22</v>
      </c>
      <c r="B14" s="120" t="s">
        <v>21</v>
      </c>
      <c r="C14" s="118">
        <v>38524</v>
      </c>
      <c r="D14" s="118">
        <v>39076</v>
      </c>
      <c r="E14" s="118">
        <v>39197</v>
      </c>
      <c r="F14" s="121">
        <f t="shared" si="0"/>
        <v>0.04711064637869282</v>
      </c>
      <c r="G14" s="121">
        <f t="shared" si="1"/>
        <v>0.017469629321981102</v>
      </c>
      <c r="H14" s="118">
        <f t="shared" si="2"/>
        <v>673</v>
      </c>
      <c r="I14" s="122">
        <f t="shared" si="3"/>
        <v>0.25696830851470026</v>
      </c>
      <c r="J14" s="119">
        <f t="shared" si="4"/>
        <v>121</v>
      </c>
    </row>
    <row r="15" spans="1:10" ht="15">
      <c r="A15" s="123">
        <v>23</v>
      </c>
      <c r="B15" s="120" t="s">
        <v>22</v>
      </c>
      <c r="C15" s="118">
        <v>27785</v>
      </c>
      <c r="D15" s="118">
        <v>27308</v>
      </c>
      <c r="E15" s="118">
        <v>27836</v>
      </c>
      <c r="F15" s="121">
        <f t="shared" si="0"/>
        <v>0.0334559265402274</v>
      </c>
      <c r="G15" s="121">
        <f t="shared" si="1"/>
        <v>0.0018355227640813388</v>
      </c>
      <c r="H15" s="118">
        <f t="shared" si="2"/>
        <v>51</v>
      </c>
      <c r="I15" s="122">
        <f t="shared" si="3"/>
        <v>0.019473081328751432</v>
      </c>
      <c r="J15" s="119">
        <f t="shared" si="4"/>
        <v>528</v>
      </c>
    </row>
    <row r="16" spans="1:13" ht="15">
      <c r="A16" s="123">
        <v>24</v>
      </c>
      <c r="B16" s="120" t="s">
        <v>23</v>
      </c>
      <c r="C16" s="118">
        <v>11524</v>
      </c>
      <c r="D16" s="118">
        <v>11112</v>
      </c>
      <c r="E16" s="118">
        <v>11063</v>
      </c>
      <c r="F16" s="121">
        <f t="shared" si="0"/>
        <v>0.013296555371265114</v>
      </c>
      <c r="G16" s="121">
        <f t="shared" si="1"/>
        <v>-0.040003471017007984</v>
      </c>
      <c r="H16" s="118">
        <f t="shared" si="2"/>
        <v>-461</v>
      </c>
      <c r="I16" s="122">
        <f t="shared" si="3"/>
        <v>-0.1760213822069492</v>
      </c>
      <c r="J16" s="119">
        <f t="shared" si="4"/>
        <v>-49</v>
      </c>
      <c r="M16" s="11"/>
    </row>
    <row r="17" spans="1:10" ht="15">
      <c r="A17" s="123">
        <v>25</v>
      </c>
      <c r="B17" s="120" t="s">
        <v>24</v>
      </c>
      <c r="C17" s="118">
        <v>53624</v>
      </c>
      <c r="D17" s="118">
        <v>54545</v>
      </c>
      <c r="E17" s="118">
        <v>54391</v>
      </c>
      <c r="F17" s="121">
        <f t="shared" si="0"/>
        <v>0.06537222662916757</v>
      </c>
      <c r="G17" s="121">
        <f t="shared" si="1"/>
        <v>0.014303297031180068</v>
      </c>
      <c r="H17" s="118">
        <f t="shared" si="2"/>
        <v>767</v>
      </c>
      <c r="I17" s="122">
        <f t="shared" si="3"/>
        <v>0.2928598701794578</v>
      </c>
      <c r="J17" s="119">
        <f t="shared" si="4"/>
        <v>-154</v>
      </c>
    </row>
    <row r="18" spans="1:10" ht="15">
      <c r="A18" s="123">
        <v>26</v>
      </c>
      <c r="B18" s="120" t="s">
        <v>25</v>
      </c>
      <c r="C18" s="118">
        <v>11325</v>
      </c>
      <c r="D18" s="118">
        <v>11088</v>
      </c>
      <c r="E18" s="118">
        <v>11108</v>
      </c>
      <c r="F18" s="121">
        <f t="shared" si="0"/>
        <v>0.013350640609600731</v>
      </c>
      <c r="G18" s="121">
        <f t="shared" si="1"/>
        <v>-0.019161147902869758</v>
      </c>
      <c r="H18" s="118">
        <f t="shared" si="2"/>
        <v>-217</v>
      </c>
      <c r="I18" s="122">
        <f t="shared" si="3"/>
        <v>-0.08285605192821688</v>
      </c>
      <c r="J18" s="119">
        <f t="shared" si="4"/>
        <v>20</v>
      </c>
    </row>
    <row r="19" spans="1:10" ht="15">
      <c r="A19" s="48">
        <v>27</v>
      </c>
      <c r="B19" s="46" t="s">
        <v>26</v>
      </c>
      <c r="C19" s="63">
        <v>27021</v>
      </c>
      <c r="D19" s="63">
        <v>28549</v>
      </c>
      <c r="E19" s="63">
        <v>28563</v>
      </c>
      <c r="F19" s="110">
        <f t="shared" si="0"/>
        <v>0.03432970361289392</v>
      </c>
      <c r="G19" s="110">
        <f t="shared" si="1"/>
        <v>0.05706672587987121</v>
      </c>
      <c r="H19" s="63">
        <f t="shared" si="2"/>
        <v>1542</v>
      </c>
      <c r="I19" s="47">
        <f t="shared" si="3"/>
        <v>0.588774341351661</v>
      </c>
      <c r="J19" s="81">
        <f t="shared" si="4"/>
        <v>14</v>
      </c>
    </row>
    <row r="20" spans="1:10" ht="15">
      <c r="A20" s="48">
        <v>28</v>
      </c>
      <c r="B20" s="46" t="s">
        <v>27</v>
      </c>
      <c r="C20" s="63">
        <v>18538</v>
      </c>
      <c r="D20" s="63">
        <v>18826</v>
      </c>
      <c r="E20" s="63">
        <v>19063</v>
      </c>
      <c r="F20" s="110">
        <f t="shared" si="0"/>
        <v>0.02291170885315257</v>
      </c>
      <c r="G20" s="110">
        <f t="shared" si="1"/>
        <v>0.028320207142086527</v>
      </c>
      <c r="H20" s="63">
        <f t="shared" si="2"/>
        <v>525</v>
      </c>
      <c r="I20" s="47">
        <f t="shared" si="3"/>
        <v>0.2004581901489118</v>
      </c>
      <c r="J20" s="81">
        <f t="shared" si="4"/>
        <v>237</v>
      </c>
    </row>
    <row r="21" spans="1:10" ht="15">
      <c r="A21" s="48">
        <v>29</v>
      </c>
      <c r="B21" s="46" t="s">
        <v>28</v>
      </c>
      <c r="C21" s="63">
        <v>23134</v>
      </c>
      <c r="D21" s="63">
        <v>27611</v>
      </c>
      <c r="E21" s="63">
        <v>28325</v>
      </c>
      <c r="F21" s="110">
        <f t="shared" si="0"/>
        <v>0.034043652796807766</v>
      </c>
      <c r="G21" s="110">
        <f t="shared" si="1"/>
        <v>0.22438834615717126</v>
      </c>
      <c r="H21" s="63">
        <f t="shared" si="2"/>
        <v>5191</v>
      </c>
      <c r="I21" s="47">
        <f t="shared" si="3"/>
        <v>1.9820542191676211</v>
      </c>
      <c r="J21" s="81">
        <f t="shared" si="4"/>
        <v>714</v>
      </c>
    </row>
    <row r="22" spans="1:10" ht="15">
      <c r="A22" s="48">
        <v>30</v>
      </c>
      <c r="B22" s="46" t="s">
        <v>29</v>
      </c>
      <c r="C22" s="63">
        <v>2838</v>
      </c>
      <c r="D22" s="63">
        <v>3101</v>
      </c>
      <c r="E22" s="63">
        <v>3130</v>
      </c>
      <c r="F22" s="110">
        <f t="shared" si="0"/>
        <v>0.0037619287997884667</v>
      </c>
      <c r="G22" s="110">
        <f t="shared" si="1"/>
        <v>0.10288935870331219</v>
      </c>
      <c r="H22" s="63">
        <f t="shared" si="2"/>
        <v>292</v>
      </c>
      <c r="I22" s="47">
        <f t="shared" si="3"/>
        <v>0.11149293623520427</v>
      </c>
      <c r="J22" s="81">
        <f t="shared" si="4"/>
        <v>29</v>
      </c>
    </row>
    <row r="23" spans="1:10" ht="15">
      <c r="A23" s="48">
        <v>31</v>
      </c>
      <c r="B23" s="46" t="s">
        <v>30</v>
      </c>
      <c r="C23" s="63">
        <v>21221</v>
      </c>
      <c r="D23" s="63">
        <v>21200</v>
      </c>
      <c r="E23" s="63">
        <v>21233</v>
      </c>
      <c r="F23" s="110">
        <f t="shared" si="0"/>
        <v>0.02551981923511454</v>
      </c>
      <c r="G23" s="110">
        <f t="shared" si="1"/>
        <v>0.0005654775929503793</v>
      </c>
      <c r="H23" s="63">
        <f t="shared" si="2"/>
        <v>12</v>
      </c>
      <c r="I23" s="47">
        <f t="shared" si="3"/>
        <v>0.004581901489117984</v>
      </c>
      <c r="J23" s="81">
        <f t="shared" si="4"/>
        <v>33</v>
      </c>
    </row>
    <row r="24" spans="1:10" ht="15">
      <c r="A24" s="48">
        <v>32</v>
      </c>
      <c r="B24" s="46" t="s">
        <v>31</v>
      </c>
      <c r="C24" s="63">
        <v>14748</v>
      </c>
      <c r="D24" s="63">
        <v>15264</v>
      </c>
      <c r="E24" s="63">
        <v>15313</v>
      </c>
      <c r="F24" s="110">
        <f t="shared" si="0"/>
        <v>0.018404605658517825</v>
      </c>
      <c r="G24" s="110">
        <f t="shared" si="1"/>
        <v>0.038310279359913206</v>
      </c>
      <c r="H24" s="63">
        <f t="shared" si="2"/>
        <v>565</v>
      </c>
      <c r="I24" s="47">
        <f t="shared" si="3"/>
        <v>0.2157311951126384</v>
      </c>
      <c r="J24" s="81">
        <f t="shared" si="4"/>
        <v>49</v>
      </c>
    </row>
    <row r="25" spans="1:10" ht="15">
      <c r="A25" s="48">
        <v>33</v>
      </c>
      <c r="B25" s="46" t="s">
        <v>32</v>
      </c>
      <c r="C25" s="63">
        <v>21699</v>
      </c>
      <c r="D25" s="63">
        <v>23381</v>
      </c>
      <c r="E25" s="63">
        <v>22989</v>
      </c>
      <c r="F25" s="110">
        <f t="shared" si="0"/>
        <v>0.027630345424388837</v>
      </c>
      <c r="G25" s="110">
        <f t="shared" si="1"/>
        <v>0.0594497442278446</v>
      </c>
      <c r="H25" s="63">
        <f t="shared" si="2"/>
        <v>1290</v>
      </c>
      <c r="I25" s="47">
        <f t="shared" si="3"/>
        <v>0.4925544100801833</v>
      </c>
      <c r="J25" s="81">
        <f t="shared" si="4"/>
        <v>-392</v>
      </c>
    </row>
    <row r="26" spans="1:13" s="11" customFormat="1" ht="14.5" customHeight="1">
      <c r="A26" s="129" t="s">
        <v>89</v>
      </c>
      <c r="B26" s="129"/>
      <c r="C26" s="74">
        <v>829401</v>
      </c>
      <c r="D26" s="75">
        <v>833181</v>
      </c>
      <c r="E26" s="74">
        <v>832020</v>
      </c>
      <c r="F26" s="110">
        <f t="shared" si="0"/>
        <v>1</v>
      </c>
      <c r="G26" s="110">
        <f aca="true" t="shared" si="5" ref="G26">(E26-C26)/C26</f>
        <v>0.003157700557390213</v>
      </c>
      <c r="H26" s="63">
        <f aca="true" t="shared" si="6" ref="H26">E26-C26</f>
        <v>2619</v>
      </c>
      <c r="I26" s="47">
        <f t="shared" si="3"/>
        <v>1</v>
      </c>
      <c r="J26" s="81">
        <f aca="true" t="shared" si="7" ref="J26">E26-D26</f>
        <v>-1161</v>
      </c>
      <c r="M26" s="7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9"/>
  <sheetViews>
    <sheetView zoomScale="80" zoomScaleNormal="80" workbookViewId="0" topLeftCell="B1">
      <selection activeCell="B1" sqref="A1:K83"/>
    </sheetView>
  </sheetViews>
  <sheetFormatPr defaultColWidth="9.140625" defaultRowHeight="15"/>
  <cols>
    <col min="1" max="1" width="11.8515625" style="7" customWidth="1"/>
    <col min="2" max="2" width="16.421875" style="7" bestFit="1" customWidth="1"/>
    <col min="3" max="3" width="12.57421875" style="7" customWidth="1"/>
    <col min="4" max="4" width="12.57421875" style="7" bestFit="1" customWidth="1"/>
    <col min="5" max="5" width="12.57421875" style="7" customWidth="1"/>
    <col min="6" max="6" width="19.28125" style="7" customWidth="1"/>
    <col min="7" max="7" width="18.140625" style="7" customWidth="1"/>
    <col min="8" max="8" width="30.421875" style="7" customWidth="1"/>
    <col min="9" max="9" width="27.421875" style="7" customWidth="1"/>
    <col min="10" max="10" width="22.28125" style="7" customWidth="1"/>
    <col min="11" max="11" width="30.421875" style="7" customWidth="1"/>
    <col min="12" max="16384" width="9.140625" style="7" customWidth="1"/>
  </cols>
  <sheetData>
    <row r="1" spans="1:11" ht="58">
      <c r="A1" s="54" t="s">
        <v>91</v>
      </c>
      <c r="B1" s="54" t="s">
        <v>174</v>
      </c>
      <c r="C1" s="54">
        <v>42095</v>
      </c>
      <c r="D1" s="54">
        <v>42430</v>
      </c>
      <c r="E1" s="54">
        <v>42461</v>
      </c>
      <c r="F1" s="1" t="s">
        <v>308</v>
      </c>
      <c r="G1" s="1" t="s">
        <v>283</v>
      </c>
      <c r="H1" s="1" t="s">
        <v>309</v>
      </c>
      <c r="I1" s="1" t="s">
        <v>310</v>
      </c>
      <c r="J1" s="1" t="s">
        <v>297</v>
      </c>
      <c r="K1" s="44" t="s">
        <v>311</v>
      </c>
    </row>
    <row r="2" spans="1:11" ht="15">
      <c r="A2" s="90">
        <v>1</v>
      </c>
      <c r="B2" s="108" t="s">
        <v>92</v>
      </c>
      <c r="C2" s="81">
        <v>69543</v>
      </c>
      <c r="D2" s="81">
        <v>71631</v>
      </c>
      <c r="E2" s="91">
        <v>71076</v>
      </c>
      <c r="F2" s="109">
        <f>E2/4a_İl!E2</f>
        <v>0.24049699192658813</v>
      </c>
      <c r="G2" s="110">
        <f aca="true" t="shared" si="0" ref="G2:G65">E2/$E$83</f>
        <v>0.01838078608402054</v>
      </c>
      <c r="H2" s="110">
        <f aca="true" t="shared" si="1" ref="H2:H65">(E2-C2)/C2</f>
        <v>0.022043915275441094</v>
      </c>
      <c r="I2" s="63">
        <f aca="true" t="shared" si="2" ref="I2:I65">E2-C2</f>
        <v>1533</v>
      </c>
      <c r="J2" s="47">
        <f>I2/$I$83</f>
        <v>0.008531976825080561</v>
      </c>
      <c r="K2" s="81">
        <f aca="true" t="shared" si="3" ref="K2:K65">E2-D2</f>
        <v>-555</v>
      </c>
    </row>
    <row r="3" spans="1:11" ht="15">
      <c r="A3" s="90">
        <v>2</v>
      </c>
      <c r="B3" s="108" t="s">
        <v>93</v>
      </c>
      <c r="C3" s="81">
        <v>8077</v>
      </c>
      <c r="D3" s="81">
        <v>8873</v>
      </c>
      <c r="E3" s="91">
        <v>8839</v>
      </c>
      <c r="F3" s="109">
        <f>E3/4a_İl!E3</f>
        <v>0.1827259008124367</v>
      </c>
      <c r="G3" s="110">
        <f t="shared" si="0"/>
        <v>0.002285831619627688</v>
      </c>
      <c r="H3" s="110">
        <f t="shared" si="1"/>
        <v>0.09434195864801287</v>
      </c>
      <c r="I3" s="63">
        <f t="shared" si="2"/>
        <v>762</v>
      </c>
      <c r="J3" s="47">
        <f aca="true" t="shared" si="4" ref="J3:J66">I3/$I$83</f>
        <v>0.004240943470783684</v>
      </c>
      <c r="K3" s="81">
        <f t="shared" si="3"/>
        <v>-34</v>
      </c>
    </row>
    <row r="4" spans="1:11" ht="15">
      <c r="A4" s="90">
        <v>3</v>
      </c>
      <c r="B4" s="108" t="s">
        <v>94</v>
      </c>
      <c r="C4" s="81">
        <v>16721</v>
      </c>
      <c r="D4" s="81">
        <v>18015</v>
      </c>
      <c r="E4" s="91">
        <v>18206</v>
      </c>
      <c r="F4" s="109">
        <f>E4/4a_İl!E4</f>
        <v>0.20849031755665748</v>
      </c>
      <c r="G4" s="110">
        <f t="shared" si="0"/>
        <v>0.004708207994902329</v>
      </c>
      <c r="H4" s="110">
        <f t="shared" si="1"/>
        <v>0.08881047784223432</v>
      </c>
      <c r="I4" s="63">
        <f t="shared" si="2"/>
        <v>1485</v>
      </c>
      <c r="J4" s="47">
        <f t="shared" si="4"/>
        <v>0.008264830779676864</v>
      </c>
      <c r="K4" s="81">
        <f t="shared" si="3"/>
        <v>191</v>
      </c>
    </row>
    <row r="5" spans="1:11" ht="15">
      <c r="A5" s="90">
        <v>4</v>
      </c>
      <c r="B5" s="108" t="s">
        <v>95</v>
      </c>
      <c r="C5" s="81">
        <v>2991</v>
      </c>
      <c r="D5" s="81">
        <v>3432</v>
      </c>
      <c r="E5" s="91">
        <v>3540</v>
      </c>
      <c r="F5" s="109">
        <f>E5/4a_İl!E5</f>
        <v>0.15785953177257525</v>
      </c>
      <c r="G5" s="110">
        <f t="shared" si="0"/>
        <v>0.0009154705208147997</v>
      </c>
      <c r="H5" s="110">
        <f t="shared" si="1"/>
        <v>0.18355065195586762</v>
      </c>
      <c r="I5" s="63">
        <f t="shared" si="2"/>
        <v>549</v>
      </c>
      <c r="J5" s="47">
        <f t="shared" si="4"/>
        <v>0.0030554828943047804</v>
      </c>
      <c r="K5" s="81">
        <f t="shared" si="3"/>
        <v>108</v>
      </c>
    </row>
    <row r="6" spans="1:11" ht="15">
      <c r="A6" s="90">
        <v>5</v>
      </c>
      <c r="B6" s="108" t="s">
        <v>96</v>
      </c>
      <c r="C6" s="81">
        <v>9118</v>
      </c>
      <c r="D6" s="81">
        <v>10328</v>
      </c>
      <c r="E6" s="91">
        <v>10455</v>
      </c>
      <c r="F6" s="109">
        <f>E6/4a_İl!E6</f>
        <v>0.2550497658079625</v>
      </c>
      <c r="G6" s="110">
        <f t="shared" si="0"/>
        <v>0.0027037413263047267</v>
      </c>
      <c r="H6" s="110">
        <f t="shared" si="1"/>
        <v>0.14663303355999122</v>
      </c>
      <c r="I6" s="63">
        <f t="shared" si="2"/>
        <v>1337</v>
      </c>
      <c r="J6" s="47">
        <f t="shared" si="4"/>
        <v>0.007441130473015467</v>
      </c>
      <c r="K6" s="81">
        <f t="shared" si="3"/>
        <v>127</v>
      </c>
    </row>
    <row r="7" spans="1:11" ht="15">
      <c r="A7" s="90">
        <v>6</v>
      </c>
      <c r="B7" s="108" t="s">
        <v>97</v>
      </c>
      <c r="C7" s="81">
        <v>379789</v>
      </c>
      <c r="D7" s="81">
        <v>394925</v>
      </c>
      <c r="E7" s="91">
        <v>412066</v>
      </c>
      <c r="F7" s="109">
        <f>E7/4a_İl!E7</f>
        <v>0.3159794830268747</v>
      </c>
      <c r="G7" s="110">
        <f t="shared" si="0"/>
        <v>0.10656335469776025</v>
      </c>
      <c r="H7" s="110">
        <f t="shared" si="1"/>
        <v>0.08498666364744635</v>
      </c>
      <c r="I7" s="63">
        <f t="shared" si="2"/>
        <v>32277</v>
      </c>
      <c r="J7" s="47">
        <f t="shared" si="4"/>
        <v>0.17963901890614825</v>
      </c>
      <c r="K7" s="81">
        <f t="shared" si="3"/>
        <v>17141</v>
      </c>
    </row>
    <row r="8" spans="1:11" ht="15">
      <c r="A8" s="90">
        <v>7</v>
      </c>
      <c r="B8" s="108" t="s">
        <v>98</v>
      </c>
      <c r="C8" s="81">
        <v>158795</v>
      </c>
      <c r="D8" s="81">
        <v>137403</v>
      </c>
      <c r="E8" s="91">
        <v>145243</v>
      </c>
      <c r="F8" s="109">
        <f>E8/4a_İl!E8</f>
        <v>0.28919157849465793</v>
      </c>
      <c r="G8" s="110">
        <f t="shared" si="0"/>
        <v>0.037560927925057615</v>
      </c>
      <c r="H8" s="110">
        <f t="shared" si="1"/>
        <v>-0.08534273749173463</v>
      </c>
      <c r="I8" s="63">
        <f t="shared" si="2"/>
        <v>-13552</v>
      </c>
      <c r="J8" s="47">
        <f t="shared" si="4"/>
        <v>-0.07542423348564369</v>
      </c>
      <c r="K8" s="81">
        <f t="shared" si="3"/>
        <v>7840</v>
      </c>
    </row>
    <row r="9" spans="1:11" ht="15">
      <c r="A9" s="90">
        <v>8</v>
      </c>
      <c r="B9" s="108" t="s">
        <v>99</v>
      </c>
      <c r="C9" s="81">
        <v>4661</v>
      </c>
      <c r="D9" s="81">
        <v>5424</v>
      </c>
      <c r="E9" s="91">
        <v>5509</v>
      </c>
      <c r="F9" s="109">
        <f>E9/4a_İl!E9</f>
        <v>0.22580645161290322</v>
      </c>
      <c r="G9" s="110">
        <f t="shared" si="0"/>
        <v>0.0014246686720815627</v>
      </c>
      <c r="H9" s="110">
        <f t="shared" si="1"/>
        <v>0.1819352070371165</v>
      </c>
      <c r="I9" s="63">
        <f t="shared" si="2"/>
        <v>848</v>
      </c>
      <c r="J9" s="47">
        <f t="shared" si="4"/>
        <v>0.0047195801354653075</v>
      </c>
      <c r="K9" s="81">
        <f t="shared" si="3"/>
        <v>85</v>
      </c>
    </row>
    <row r="10" spans="1:11" ht="15">
      <c r="A10" s="90">
        <v>9</v>
      </c>
      <c r="B10" s="108" t="s">
        <v>100</v>
      </c>
      <c r="C10" s="81">
        <v>41323</v>
      </c>
      <c r="D10" s="81">
        <v>42920</v>
      </c>
      <c r="E10" s="91">
        <v>44190</v>
      </c>
      <c r="F10" s="109">
        <f>E10/4a_İl!E10</f>
        <v>0.28421661950090044</v>
      </c>
      <c r="G10" s="110">
        <f t="shared" si="0"/>
        <v>0.011427865060679662</v>
      </c>
      <c r="H10" s="110">
        <f t="shared" si="1"/>
        <v>0.06938024828787842</v>
      </c>
      <c r="I10" s="63">
        <f t="shared" si="2"/>
        <v>2867</v>
      </c>
      <c r="J10" s="47">
        <f t="shared" si="4"/>
        <v>0.015956410670258298</v>
      </c>
      <c r="K10" s="81">
        <f t="shared" si="3"/>
        <v>1270</v>
      </c>
    </row>
    <row r="11" spans="1:11" ht="15">
      <c r="A11" s="90">
        <v>10</v>
      </c>
      <c r="B11" s="108" t="s">
        <v>101</v>
      </c>
      <c r="C11" s="81">
        <v>40994</v>
      </c>
      <c r="D11" s="81">
        <v>42824</v>
      </c>
      <c r="E11" s="91">
        <v>42851</v>
      </c>
      <c r="F11" s="109">
        <f>E11/4a_İl!E11</f>
        <v>0.26294603135642625</v>
      </c>
      <c r="G11" s="110">
        <f t="shared" si="0"/>
        <v>0.011081589629218923</v>
      </c>
      <c r="H11" s="110">
        <f t="shared" si="1"/>
        <v>0.04529931209445285</v>
      </c>
      <c r="I11" s="63">
        <f t="shared" si="2"/>
        <v>1857</v>
      </c>
      <c r="J11" s="47">
        <f t="shared" si="4"/>
        <v>0.010335212631555514</v>
      </c>
      <c r="K11" s="81">
        <f t="shared" si="3"/>
        <v>27</v>
      </c>
    </row>
    <row r="12" spans="1:11" ht="15">
      <c r="A12" s="90">
        <v>11</v>
      </c>
      <c r="B12" s="108" t="s">
        <v>102</v>
      </c>
      <c r="C12" s="81">
        <v>10468</v>
      </c>
      <c r="D12" s="81">
        <v>11184</v>
      </c>
      <c r="E12" s="91">
        <v>11094</v>
      </c>
      <c r="F12" s="109">
        <f>E12/4a_İl!E12</f>
        <v>0.2603919727731487</v>
      </c>
      <c r="G12" s="110">
        <f t="shared" si="0"/>
        <v>0.0028689915135365505</v>
      </c>
      <c r="H12" s="110">
        <f t="shared" si="1"/>
        <v>0.059801299197554454</v>
      </c>
      <c r="I12" s="63">
        <f t="shared" si="2"/>
        <v>626</v>
      </c>
      <c r="J12" s="47">
        <f t="shared" si="4"/>
        <v>0.0034840296754732104</v>
      </c>
      <c r="K12" s="81">
        <f t="shared" si="3"/>
        <v>-90</v>
      </c>
    </row>
    <row r="13" spans="1:11" ht="15">
      <c r="A13" s="90">
        <v>12</v>
      </c>
      <c r="B13" s="108" t="s">
        <v>103</v>
      </c>
      <c r="C13" s="81">
        <v>4077</v>
      </c>
      <c r="D13" s="81">
        <v>5761</v>
      </c>
      <c r="E13" s="91">
        <v>5859</v>
      </c>
      <c r="F13" s="109">
        <f>E13/4a_İl!E13</f>
        <v>0.21070991872257785</v>
      </c>
      <c r="G13" s="110">
        <f t="shared" si="0"/>
        <v>0.0015151812941960204</v>
      </c>
      <c r="H13" s="110">
        <f t="shared" si="1"/>
        <v>0.4370860927152318</v>
      </c>
      <c r="I13" s="63">
        <f t="shared" si="2"/>
        <v>1782</v>
      </c>
      <c r="J13" s="47">
        <f t="shared" si="4"/>
        <v>0.009917796935612238</v>
      </c>
      <c r="K13" s="81">
        <f t="shared" si="3"/>
        <v>98</v>
      </c>
    </row>
    <row r="14" spans="1:11" ht="15">
      <c r="A14" s="90">
        <v>13</v>
      </c>
      <c r="B14" s="108" t="s">
        <v>104</v>
      </c>
      <c r="C14" s="81">
        <v>2732</v>
      </c>
      <c r="D14" s="81">
        <v>3862</v>
      </c>
      <c r="E14" s="91">
        <v>3851</v>
      </c>
      <c r="F14" s="109">
        <f>E14/4a_İl!E14</f>
        <v>0.1814540828346605</v>
      </c>
      <c r="G14" s="110">
        <f t="shared" si="0"/>
        <v>0.0009958974507507893</v>
      </c>
      <c r="H14" s="110">
        <f t="shared" si="1"/>
        <v>0.4095900439238653</v>
      </c>
      <c r="I14" s="63">
        <f t="shared" si="2"/>
        <v>1119</v>
      </c>
      <c r="J14" s="47">
        <f t="shared" si="4"/>
        <v>0.006227842183473678</v>
      </c>
      <c r="K14" s="81">
        <f t="shared" si="3"/>
        <v>-11</v>
      </c>
    </row>
    <row r="15" spans="1:11" ht="15">
      <c r="A15" s="90">
        <v>14</v>
      </c>
      <c r="B15" s="108" t="s">
        <v>105</v>
      </c>
      <c r="C15" s="81">
        <v>16502</v>
      </c>
      <c r="D15" s="81">
        <v>17005</v>
      </c>
      <c r="E15" s="91">
        <v>16803</v>
      </c>
      <c r="F15" s="109">
        <f>E15/4a_İl!E15</f>
        <v>0.30332514983031267</v>
      </c>
      <c r="G15" s="110">
        <f t="shared" si="0"/>
        <v>0.004345381683969232</v>
      </c>
      <c r="H15" s="110">
        <f t="shared" si="1"/>
        <v>0.01824021330747788</v>
      </c>
      <c r="I15" s="63">
        <f t="shared" si="2"/>
        <v>301</v>
      </c>
      <c r="J15" s="47">
        <f t="shared" si="4"/>
        <v>0.001675228326385681</v>
      </c>
      <c r="K15" s="81">
        <f t="shared" si="3"/>
        <v>-202</v>
      </c>
    </row>
    <row r="16" spans="1:11" ht="15">
      <c r="A16" s="90">
        <v>15</v>
      </c>
      <c r="B16" s="108" t="s">
        <v>106</v>
      </c>
      <c r="C16" s="81">
        <v>9100</v>
      </c>
      <c r="D16" s="81">
        <v>9537</v>
      </c>
      <c r="E16" s="91">
        <v>9554</v>
      </c>
      <c r="F16" s="109">
        <f>E16/4a_İl!E16</f>
        <v>0.2568486705917144</v>
      </c>
      <c r="G16" s="110">
        <f t="shared" si="0"/>
        <v>0.002470735976232937</v>
      </c>
      <c r="H16" s="110">
        <f t="shared" si="1"/>
        <v>0.04989010989010989</v>
      </c>
      <c r="I16" s="63">
        <f t="shared" si="2"/>
        <v>454</v>
      </c>
      <c r="J16" s="47">
        <f t="shared" si="4"/>
        <v>0.002526756346109964</v>
      </c>
      <c r="K16" s="81">
        <f t="shared" si="3"/>
        <v>17</v>
      </c>
    </row>
    <row r="17" spans="1:11" ht="15">
      <c r="A17" s="90">
        <v>16</v>
      </c>
      <c r="B17" s="108" t="s">
        <v>107</v>
      </c>
      <c r="C17" s="81">
        <v>186769</v>
      </c>
      <c r="D17" s="81">
        <v>193764</v>
      </c>
      <c r="E17" s="91">
        <v>194678</v>
      </c>
      <c r="F17" s="109">
        <f>E17/4a_İl!E17</f>
        <v>0.29659705167191774</v>
      </c>
      <c r="G17" s="110">
        <f t="shared" si="0"/>
        <v>0.050345189279995366</v>
      </c>
      <c r="H17" s="110">
        <f t="shared" si="1"/>
        <v>0.04234642794039696</v>
      </c>
      <c r="I17" s="63">
        <f t="shared" si="2"/>
        <v>7909</v>
      </c>
      <c r="J17" s="47">
        <f t="shared" si="4"/>
        <v>0.0440178765228716</v>
      </c>
      <c r="K17" s="81">
        <f t="shared" si="3"/>
        <v>914</v>
      </c>
    </row>
    <row r="18" spans="1:11" ht="15">
      <c r="A18" s="90">
        <v>17</v>
      </c>
      <c r="B18" s="108" t="s">
        <v>108</v>
      </c>
      <c r="C18" s="81">
        <v>20790</v>
      </c>
      <c r="D18" s="81">
        <v>21075</v>
      </c>
      <c r="E18" s="91">
        <v>21388</v>
      </c>
      <c r="F18" s="109">
        <f>E18/4a_İl!E18</f>
        <v>0.27104639521474105</v>
      </c>
      <c r="G18" s="110">
        <f t="shared" si="0"/>
        <v>0.0055310970336686265</v>
      </c>
      <c r="H18" s="110">
        <f t="shared" si="1"/>
        <v>0.028763828763828762</v>
      </c>
      <c r="I18" s="63">
        <f t="shared" si="2"/>
        <v>598</v>
      </c>
      <c r="J18" s="47">
        <f t="shared" si="4"/>
        <v>0.003328194482321054</v>
      </c>
      <c r="K18" s="81">
        <f t="shared" si="3"/>
        <v>313</v>
      </c>
    </row>
    <row r="19" spans="1:11" ht="15">
      <c r="A19" s="90">
        <v>18</v>
      </c>
      <c r="B19" s="108" t="s">
        <v>109</v>
      </c>
      <c r="C19" s="81">
        <v>5848</v>
      </c>
      <c r="D19" s="81">
        <v>6665</v>
      </c>
      <c r="E19" s="91">
        <v>6873</v>
      </c>
      <c r="F19" s="109">
        <f>E19/4a_İl!E19</f>
        <v>0.26445803993997463</v>
      </c>
      <c r="G19" s="110">
        <f t="shared" si="0"/>
        <v>0.001777409290836192</v>
      </c>
      <c r="H19" s="110">
        <f t="shared" si="1"/>
        <v>0.1752735978112175</v>
      </c>
      <c r="I19" s="63">
        <f t="shared" si="2"/>
        <v>1025</v>
      </c>
      <c r="J19" s="47">
        <f t="shared" si="4"/>
        <v>0.005704681177891438</v>
      </c>
      <c r="K19" s="81">
        <f t="shared" si="3"/>
        <v>208</v>
      </c>
    </row>
    <row r="20" spans="1:11" ht="15">
      <c r="A20" s="90">
        <v>19</v>
      </c>
      <c r="B20" s="108" t="s">
        <v>110</v>
      </c>
      <c r="C20" s="81">
        <v>12859</v>
      </c>
      <c r="D20" s="81">
        <v>14766</v>
      </c>
      <c r="E20" s="91">
        <v>14974</v>
      </c>
      <c r="F20" s="109">
        <f>E20/4a_İl!E20</f>
        <v>0.2514947934161908</v>
      </c>
      <c r="G20" s="110">
        <f t="shared" si="0"/>
        <v>0.003872388581548252</v>
      </c>
      <c r="H20" s="110">
        <f t="shared" si="1"/>
        <v>0.1644762423205537</v>
      </c>
      <c r="I20" s="63">
        <f t="shared" si="2"/>
        <v>2115</v>
      </c>
      <c r="J20" s="47">
        <f t="shared" si="4"/>
        <v>0.011771122625600382</v>
      </c>
      <c r="K20" s="81">
        <f t="shared" si="3"/>
        <v>208</v>
      </c>
    </row>
    <row r="21" spans="1:11" ht="15">
      <c r="A21" s="90">
        <v>20</v>
      </c>
      <c r="B21" s="108" t="s">
        <v>111</v>
      </c>
      <c r="C21" s="81">
        <v>60750</v>
      </c>
      <c r="D21" s="81">
        <v>61551</v>
      </c>
      <c r="E21" s="91">
        <v>61454</v>
      </c>
      <c r="F21" s="109">
        <f>E21/4a_İl!E21</f>
        <v>0.32682387227841775</v>
      </c>
      <c r="G21" s="110">
        <f t="shared" si="0"/>
        <v>0.015892464798348223</v>
      </c>
      <c r="H21" s="110">
        <f t="shared" si="1"/>
        <v>0.011588477366255144</v>
      </c>
      <c r="I21" s="63">
        <f t="shared" si="2"/>
        <v>704</v>
      </c>
      <c r="J21" s="47">
        <f t="shared" si="4"/>
        <v>0.0039181419992542176</v>
      </c>
      <c r="K21" s="81">
        <f t="shared" si="3"/>
        <v>-97</v>
      </c>
    </row>
    <row r="22" spans="1:11" ht="15">
      <c r="A22" s="90">
        <v>21</v>
      </c>
      <c r="B22" s="108" t="s">
        <v>112</v>
      </c>
      <c r="C22" s="81">
        <v>21121</v>
      </c>
      <c r="D22" s="81">
        <v>23834</v>
      </c>
      <c r="E22" s="91">
        <v>23803</v>
      </c>
      <c r="F22" s="109">
        <f>E22/4a_İl!E22</f>
        <v>0.1887568990674364</v>
      </c>
      <c r="G22" s="110">
        <f t="shared" si="0"/>
        <v>0.006155634126258384</v>
      </c>
      <c r="H22" s="110">
        <f t="shared" si="1"/>
        <v>0.12698262392879126</v>
      </c>
      <c r="I22" s="63">
        <f t="shared" si="2"/>
        <v>2682</v>
      </c>
      <c r="J22" s="47">
        <f t="shared" si="4"/>
        <v>0.01492678528693155</v>
      </c>
      <c r="K22" s="81">
        <f t="shared" si="3"/>
        <v>-31</v>
      </c>
    </row>
    <row r="23" spans="1:11" ht="15">
      <c r="A23" s="90">
        <v>22</v>
      </c>
      <c r="B23" s="108" t="s">
        <v>113</v>
      </c>
      <c r="C23" s="81">
        <v>19764</v>
      </c>
      <c r="D23" s="81">
        <v>20721</v>
      </c>
      <c r="E23" s="91">
        <v>20641</v>
      </c>
      <c r="F23" s="109">
        <f>E23/4a_İl!E23</f>
        <v>0.3517073336968375</v>
      </c>
      <c r="G23" s="110">
        <f t="shared" si="0"/>
        <v>0.005337917237327199</v>
      </c>
      <c r="H23" s="110">
        <f t="shared" si="1"/>
        <v>0.044373608581258855</v>
      </c>
      <c r="I23" s="63">
        <f t="shared" si="2"/>
        <v>877</v>
      </c>
      <c r="J23" s="47">
        <f t="shared" si="4"/>
        <v>0.00488098087123004</v>
      </c>
      <c r="K23" s="81">
        <f t="shared" si="3"/>
        <v>-80</v>
      </c>
    </row>
    <row r="24" spans="1:11" ht="15">
      <c r="A24" s="90">
        <v>23</v>
      </c>
      <c r="B24" s="108" t="s">
        <v>114</v>
      </c>
      <c r="C24" s="81">
        <v>10650</v>
      </c>
      <c r="D24" s="81">
        <v>11559</v>
      </c>
      <c r="E24" s="91">
        <v>11548</v>
      </c>
      <c r="F24" s="109">
        <f>E24/4a_İl!E24</f>
        <v>0.18874832467065478</v>
      </c>
      <c r="G24" s="110">
        <f t="shared" si="0"/>
        <v>0.00298639931479359</v>
      </c>
      <c r="H24" s="110">
        <f t="shared" si="1"/>
        <v>0.08431924882629108</v>
      </c>
      <c r="I24" s="63">
        <f t="shared" si="2"/>
        <v>898</v>
      </c>
      <c r="J24" s="47">
        <f t="shared" si="4"/>
        <v>0.004997857266094158</v>
      </c>
      <c r="K24" s="81">
        <f t="shared" si="3"/>
        <v>-11</v>
      </c>
    </row>
    <row r="25" spans="1:11" ht="15">
      <c r="A25" s="90">
        <v>24</v>
      </c>
      <c r="B25" s="108" t="s">
        <v>115</v>
      </c>
      <c r="C25" s="81">
        <v>4920</v>
      </c>
      <c r="D25" s="81">
        <v>5749</v>
      </c>
      <c r="E25" s="91">
        <v>5702</v>
      </c>
      <c r="F25" s="109">
        <f>E25/4a_İl!E25</f>
        <v>0.21163196377537766</v>
      </c>
      <c r="G25" s="110">
        <f t="shared" si="0"/>
        <v>0.0014745799179903922</v>
      </c>
      <c r="H25" s="110">
        <f t="shared" si="1"/>
        <v>0.1589430894308943</v>
      </c>
      <c r="I25" s="63">
        <f t="shared" si="2"/>
        <v>782</v>
      </c>
      <c r="J25" s="47">
        <f t="shared" si="4"/>
        <v>0.004352254323035224</v>
      </c>
      <c r="K25" s="81">
        <f t="shared" si="3"/>
        <v>-47</v>
      </c>
    </row>
    <row r="26" spans="1:11" ht="15">
      <c r="A26" s="90">
        <v>25</v>
      </c>
      <c r="B26" s="108" t="s">
        <v>116</v>
      </c>
      <c r="C26" s="81">
        <v>12484</v>
      </c>
      <c r="D26" s="81">
        <v>13791</v>
      </c>
      <c r="E26" s="91">
        <v>13922</v>
      </c>
      <c r="F26" s="109">
        <f>E26/4a_İl!E26</f>
        <v>0.17273810114645888</v>
      </c>
      <c r="G26" s="110">
        <f t="shared" si="0"/>
        <v>0.003600333500221368</v>
      </c>
      <c r="H26" s="110">
        <f t="shared" si="1"/>
        <v>0.11518743992310157</v>
      </c>
      <c r="I26" s="63">
        <f t="shared" si="2"/>
        <v>1438</v>
      </c>
      <c r="J26" s="47">
        <f t="shared" si="4"/>
        <v>0.008003250276885745</v>
      </c>
      <c r="K26" s="81">
        <f t="shared" si="3"/>
        <v>131</v>
      </c>
    </row>
    <row r="27" spans="1:11" ht="15">
      <c r="A27" s="90">
        <v>26</v>
      </c>
      <c r="B27" s="108" t="s">
        <v>117</v>
      </c>
      <c r="C27" s="81">
        <v>48181</v>
      </c>
      <c r="D27" s="81">
        <v>48723</v>
      </c>
      <c r="E27" s="91">
        <v>50806</v>
      </c>
      <c r="F27" s="109">
        <f>E27/4a_İl!E27</f>
        <v>0.29795094945988104</v>
      </c>
      <c r="G27" s="110">
        <f t="shared" si="0"/>
        <v>0.013138812226134666</v>
      </c>
      <c r="H27" s="110">
        <f t="shared" si="1"/>
        <v>0.05448205724248147</v>
      </c>
      <c r="I27" s="63">
        <f t="shared" si="2"/>
        <v>2625</v>
      </c>
      <c r="J27" s="47">
        <f t="shared" si="4"/>
        <v>0.014609549358014659</v>
      </c>
      <c r="K27" s="81">
        <f t="shared" si="3"/>
        <v>2083</v>
      </c>
    </row>
    <row r="28" spans="1:11" ht="15">
      <c r="A28" s="90">
        <v>27</v>
      </c>
      <c r="B28" s="108" t="s">
        <v>118</v>
      </c>
      <c r="C28" s="81">
        <v>41534</v>
      </c>
      <c r="D28" s="81">
        <v>44048</v>
      </c>
      <c r="E28" s="91">
        <v>43981</v>
      </c>
      <c r="F28" s="109">
        <f>E28/4a_İl!E28</f>
        <v>0.16333541304573881</v>
      </c>
      <c r="G28" s="110">
        <f t="shared" si="0"/>
        <v>0.011373816094902742</v>
      </c>
      <c r="H28" s="110">
        <f t="shared" si="1"/>
        <v>0.05891558722973949</v>
      </c>
      <c r="I28" s="63">
        <f t="shared" si="2"/>
        <v>2447</v>
      </c>
      <c r="J28" s="47">
        <f t="shared" si="4"/>
        <v>0.013618882772975951</v>
      </c>
      <c r="K28" s="81">
        <f t="shared" si="3"/>
        <v>-67</v>
      </c>
    </row>
    <row r="29" spans="1:11" ht="15">
      <c r="A29" s="90">
        <v>28</v>
      </c>
      <c r="B29" s="108" t="s">
        <v>119</v>
      </c>
      <c r="C29" s="81">
        <v>14190</v>
      </c>
      <c r="D29" s="81">
        <v>15988</v>
      </c>
      <c r="E29" s="91">
        <v>15970</v>
      </c>
      <c r="F29" s="109">
        <f>E29/4a_İl!E29</f>
        <v>0.3159373268972066</v>
      </c>
      <c r="G29" s="110">
        <f t="shared" si="0"/>
        <v>0.004129961643336823</v>
      </c>
      <c r="H29" s="110">
        <f t="shared" si="1"/>
        <v>0.12544045102184637</v>
      </c>
      <c r="I29" s="63">
        <f t="shared" si="2"/>
        <v>1780</v>
      </c>
      <c r="J29" s="47">
        <f t="shared" si="4"/>
        <v>0.009906665850387084</v>
      </c>
      <c r="K29" s="81">
        <f t="shared" si="3"/>
        <v>-18</v>
      </c>
    </row>
    <row r="30" spans="1:11" ht="15">
      <c r="A30" s="90">
        <v>29</v>
      </c>
      <c r="B30" s="108" t="s">
        <v>120</v>
      </c>
      <c r="C30" s="81">
        <v>2812</v>
      </c>
      <c r="D30" s="81">
        <v>3823</v>
      </c>
      <c r="E30" s="91">
        <v>3844</v>
      </c>
      <c r="F30" s="109">
        <f>E30/4a_İl!E30</f>
        <v>0.2510613284566651</v>
      </c>
      <c r="G30" s="110">
        <f t="shared" si="0"/>
        <v>0.0009940871983085</v>
      </c>
      <c r="H30" s="110">
        <f t="shared" si="1"/>
        <v>0.3669985775248933</v>
      </c>
      <c r="I30" s="63">
        <f t="shared" si="2"/>
        <v>1032</v>
      </c>
      <c r="J30" s="47">
        <f t="shared" si="4"/>
        <v>0.0057436399761794776</v>
      </c>
      <c r="K30" s="81">
        <f t="shared" si="3"/>
        <v>21</v>
      </c>
    </row>
    <row r="31" spans="1:11" ht="15">
      <c r="A31" s="90">
        <v>30</v>
      </c>
      <c r="B31" s="108" t="s">
        <v>121</v>
      </c>
      <c r="C31" s="81">
        <v>2405</v>
      </c>
      <c r="D31" s="81">
        <v>3296</v>
      </c>
      <c r="E31" s="91">
        <v>3202</v>
      </c>
      <c r="F31" s="109">
        <f>E31/4a_İl!E31</f>
        <v>0.2951152073732719</v>
      </c>
      <c r="G31" s="110">
        <f t="shared" si="0"/>
        <v>0.0008280611886014093</v>
      </c>
      <c r="H31" s="110">
        <f t="shared" si="1"/>
        <v>0.3313929313929314</v>
      </c>
      <c r="I31" s="63">
        <f t="shared" si="2"/>
        <v>797</v>
      </c>
      <c r="J31" s="47">
        <f t="shared" si="4"/>
        <v>0.004435737462223879</v>
      </c>
      <c r="K31" s="81">
        <f t="shared" si="3"/>
        <v>-94</v>
      </c>
    </row>
    <row r="32" spans="1:11" ht="15">
      <c r="A32" s="90">
        <v>31</v>
      </c>
      <c r="B32" s="108" t="s">
        <v>122</v>
      </c>
      <c r="C32" s="81">
        <v>30260</v>
      </c>
      <c r="D32" s="81">
        <v>33094</v>
      </c>
      <c r="E32" s="91">
        <v>33444</v>
      </c>
      <c r="F32" s="109">
        <f>E32/4a_İl!E32</f>
        <v>0.2109406043633749</v>
      </c>
      <c r="G32" s="110">
        <f t="shared" si="0"/>
        <v>0.008648868954274058</v>
      </c>
      <c r="H32" s="110">
        <f t="shared" si="1"/>
        <v>0.10522141440846002</v>
      </c>
      <c r="I32" s="63">
        <f t="shared" si="2"/>
        <v>3184</v>
      </c>
      <c r="J32" s="47">
        <f t="shared" si="4"/>
        <v>0.01772068767844521</v>
      </c>
      <c r="K32" s="81">
        <f t="shared" si="3"/>
        <v>350</v>
      </c>
    </row>
    <row r="33" spans="1:11" ht="15">
      <c r="A33" s="90">
        <v>32</v>
      </c>
      <c r="B33" s="108" t="s">
        <v>123</v>
      </c>
      <c r="C33" s="81">
        <v>15100</v>
      </c>
      <c r="D33" s="81">
        <v>15932</v>
      </c>
      <c r="E33" s="91">
        <v>15989</v>
      </c>
      <c r="F33" s="109">
        <f>E33/4a_İl!E33</f>
        <v>0.2639363475791941</v>
      </c>
      <c r="G33" s="110">
        <f t="shared" si="0"/>
        <v>0.004134875185680179</v>
      </c>
      <c r="H33" s="110">
        <f t="shared" si="1"/>
        <v>0.058874172185430465</v>
      </c>
      <c r="I33" s="63">
        <f t="shared" si="2"/>
        <v>889</v>
      </c>
      <c r="J33" s="47">
        <f t="shared" si="4"/>
        <v>0.004947767382580965</v>
      </c>
      <c r="K33" s="81">
        <f t="shared" si="3"/>
        <v>57</v>
      </c>
    </row>
    <row r="34" spans="1:11" ht="15">
      <c r="A34" s="90">
        <v>33</v>
      </c>
      <c r="B34" s="108" t="s">
        <v>124</v>
      </c>
      <c r="C34" s="81">
        <v>52488</v>
      </c>
      <c r="D34" s="81">
        <v>56897</v>
      </c>
      <c r="E34" s="91">
        <v>57292</v>
      </c>
      <c r="F34" s="109">
        <f>E34/4a_İl!E34</f>
        <v>0.24177410166058277</v>
      </c>
      <c r="G34" s="110">
        <f t="shared" si="0"/>
        <v>0.014816140417661444</v>
      </c>
      <c r="H34" s="110">
        <f t="shared" si="1"/>
        <v>0.09152568206066149</v>
      </c>
      <c r="I34" s="63">
        <f t="shared" si="2"/>
        <v>4804</v>
      </c>
      <c r="J34" s="47">
        <f t="shared" si="4"/>
        <v>0.02673686671081997</v>
      </c>
      <c r="K34" s="81">
        <f t="shared" si="3"/>
        <v>395</v>
      </c>
    </row>
    <row r="35" spans="1:11" ht="15">
      <c r="A35" s="90">
        <v>34</v>
      </c>
      <c r="B35" s="108" t="s">
        <v>125</v>
      </c>
      <c r="C35" s="81">
        <v>1233304</v>
      </c>
      <c r="D35" s="81">
        <v>1266694</v>
      </c>
      <c r="E35" s="91">
        <v>1267889</v>
      </c>
      <c r="F35" s="109">
        <f>E35/4a_İl!E35</f>
        <v>0.30930270285434786</v>
      </c>
      <c r="G35" s="110">
        <f t="shared" si="0"/>
        <v>0.32788559411450724</v>
      </c>
      <c r="H35" s="110">
        <f t="shared" si="1"/>
        <v>0.028042558850048326</v>
      </c>
      <c r="I35" s="63">
        <f t="shared" si="2"/>
        <v>34585</v>
      </c>
      <c r="J35" s="47">
        <f t="shared" si="4"/>
        <v>0.192484291255976</v>
      </c>
      <c r="K35" s="81">
        <f t="shared" si="3"/>
        <v>1195</v>
      </c>
    </row>
    <row r="36" spans="1:11" ht="15">
      <c r="A36" s="90">
        <v>35</v>
      </c>
      <c r="B36" s="108" t="s">
        <v>126</v>
      </c>
      <c r="C36" s="81">
        <v>262548</v>
      </c>
      <c r="D36" s="81">
        <v>267013</v>
      </c>
      <c r="E36" s="91">
        <v>268001</v>
      </c>
      <c r="F36" s="109">
        <f>E36/4a_İl!E36</f>
        <v>0.31040801127657136</v>
      </c>
      <c r="G36" s="110">
        <f t="shared" si="0"/>
        <v>0.06930706639799072</v>
      </c>
      <c r="H36" s="110">
        <f t="shared" si="1"/>
        <v>0.02076953547541783</v>
      </c>
      <c r="I36" s="63">
        <f t="shared" si="2"/>
        <v>5453</v>
      </c>
      <c r="J36" s="47">
        <f t="shared" si="4"/>
        <v>0.030348903866382452</v>
      </c>
      <c r="K36" s="81">
        <f t="shared" si="3"/>
        <v>988</v>
      </c>
    </row>
    <row r="37" spans="1:11" ht="15">
      <c r="A37" s="90">
        <v>36</v>
      </c>
      <c r="B37" s="108" t="s">
        <v>127</v>
      </c>
      <c r="C37" s="81">
        <v>3943</v>
      </c>
      <c r="D37" s="81">
        <v>4531</v>
      </c>
      <c r="E37" s="91">
        <v>4474</v>
      </c>
      <c r="F37" s="109">
        <f>E37/4a_İl!E37</f>
        <v>0.19585011381544387</v>
      </c>
      <c r="G37" s="110">
        <f t="shared" si="0"/>
        <v>0.0011570099181145237</v>
      </c>
      <c r="H37" s="110">
        <f t="shared" si="1"/>
        <v>0.13466903373066194</v>
      </c>
      <c r="I37" s="63">
        <f t="shared" si="2"/>
        <v>531</v>
      </c>
      <c r="J37" s="47">
        <f t="shared" si="4"/>
        <v>0.002955303127278394</v>
      </c>
      <c r="K37" s="81">
        <f t="shared" si="3"/>
        <v>-57</v>
      </c>
    </row>
    <row r="38" spans="1:11" ht="15">
      <c r="A38" s="90">
        <v>37</v>
      </c>
      <c r="B38" s="108" t="s">
        <v>128</v>
      </c>
      <c r="C38" s="81">
        <v>10304</v>
      </c>
      <c r="D38" s="81">
        <v>11107</v>
      </c>
      <c r="E38" s="91">
        <v>11137</v>
      </c>
      <c r="F38" s="109">
        <f>E38/4a_İl!E38</f>
        <v>0.24083124297206124</v>
      </c>
      <c r="G38" s="110">
        <f t="shared" si="0"/>
        <v>0.002880111635682041</v>
      </c>
      <c r="H38" s="110">
        <f t="shared" si="1"/>
        <v>0.08084239130434782</v>
      </c>
      <c r="I38" s="63">
        <f t="shared" si="2"/>
        <v>833</v>
      </c>
      <c r="J38" s="47">
        <f t="shared" si="4"/>
        <v>0.004636096996276652</v>
      </c>
      <c r="K38" s="81">
        <f t="shared" si="3"/>
        <v>30</v>
      </c>
    </row>
    <row r="39" spans="1:11" ht="15">
      <c r="A39" s="90">
        <v>38</v>
      </c>
      <c r="B39" s="108" t="s">
        <v>129</v>
      </c>
      <c r="C39" s="81">
        <v>41912</v>
      </c>
      <c r="D39" s="81">
        <v>43171</v>
      </c>
      <c r="E39" s="91">
        <v>43267</v>
      </c>
      <c r="F39" s="109">
        <f>E39/4a_İl!E39</f>
        <v>0.19686056828263984</v>
      </c>
      <c r="G39" s="110">
        <f t="shared" si="0"/>
        <v>0.01118917034578925</v>
      </c>
      <c r="H39" s="110">
        <f t="shared" si="1"/>
        <v>0.032329643061652986</v>
      </c>
      <c r="I39" s="63">
        <f t="shared" si="2"/>
        <v>1355</v>
      </c>
      <c r="J39" s="47">
        <f t="shared" si="4"/>
        <v>0.007541310240041853</v>
      </c>
      <c r="K39" s="81">
        <f t="shared" si="3"/>
        <v>96</v>
      </c>
    </row>
    <row r="40" spans="1:11" ht="15">
      <c r="A40" s="90">
        <v>39</v>
      </c>
      <c r="B40" s="108" t="s">
        <v>130</v>
      </c>
      <c r="C40" s="81">
        <v>19411</v>
      </c>
      <c r="D40" s="81">
        <v>20899</v>
      </c>
      <c r="E40" s="91">
        <v>20782</v>
      </c>
      <c r="F40" s="109">
        <f>E40/4a_İl!E40</f>
        <v>0.3144785424611101</v>
      </c>
      <c r="G40" s="110">
        <f t="shared" si="0"/>
        <v>0.0053743808936647375</v>
      </c>
      <c r="H40" s="110">
        <f t="shared" si="1"/>
        <v>0.07063005512338365</v>
      </c>
      <c r="I40" s="63">
        <f t="shared" si="2"/>
        <v>1371</v>
      </c>
      <c r="J40" s="47">
        <f t="shared" si="4"/>
        <v>0.007630358921843085</v>
      </c>
      <c r="K40" s="81">
        <f t="shared" si="3"/>
        <v>-117</v>
      </c>
    </row>
    <row r="41" spans="1:11" ht="15">
      <c r="A41" s="90">
        <v>40</v>
      </c>
      <c r="B41" s="108" t="s">
        <v>131</v>
      </c>
      <c r="C41" s="81">
        <v>4562</v>
      </c>
      <c r="D41" s="81">
        <v>5741</v>
      </c>
      <c r="E41" s="91">
        <v>5698</v>
      </c>
      <c r="F41" s="109">
        <f>E41/4a_İl!E41</f>
        <v>0.21775518783200215</v>
      </c>
      <c r="G41" s="110">
        <f t="shared" si="0"/>
        <v>0.00147354548802337</v>
      </c>
      <c r="H41" s="110">
        <f t="shared" si="1"/>
        <v>0.2490135905304691</v>
      </c>
      <c r="I41" s="63">
        <f t="shared" si="2"/>
        <v>1136</v>
      </c>
      <c r="J41" s="47">
        <f t="shared" si="4"/>
        <v>0.006322456407887487</v>
      </c>
      <c r="K41" s="81">
        <f t="shared" si="3"/>
        <v>-43</v>
      </c>
    </row>
    <row r="42" spans="1:11" ht="15">
      <c r="A42" s="90">
        <v>41</v>
      </c>
      <c r="B42" s="108" t="s">
        <v>132</v>
      </c>
      <c r="C42" s="81">
        <v>107875</v>
      </c>
      <c r="D42" s="81">
        <v>115797</v>
      </c>
      <c r="E42" s="91">
        <v>115725</v>
      </c>
      <c r="F42" s="109">
        <f>E42/4a_İl!E42</f>
        <v>0.24658383637359288</v>
      </c>
      <c r="G42" s="110">
        <f t="shared" si="0"/>
        <v>0.02992735198341602</v>
      </c>
      <c r="H42" s="110">
        <f t="shared" si="1"/>
        <v>0.0727694090382387</v>
      </c>
      <c r="I42" s="63">
        <f t="shared" si="2"/>
        <v>7850</v>
      </c>
      <c r="J42" s="47">
        <f t="shared" si="4"/>
        <v>0.04368950950872955</v>
      </c>
      <c r="K42" s="81">
        <f t="shared" si="3"/>
        <v>-72</v>
      </c>
    </row>
    <row r="43" spans="1:11" ht="15">
      <c r="A43" s="90">
        <v>42</v>
      </c>
      <c r="B43" s="108" t="s">
        <v>133</v>
      </c>
      <c r="C43" s="81">
        <v>50593</v>
      </c>
      <c r="D43" s="81">
        <v>54761</v>
      </c>
      <c r="E43" s="91">
        <v>54956</v>
      </c>
      <c r="F43" s="109">
        <f>E43/4a_İl!E43</f>
        <v>0.1825410797147422</v>
      </c>
      <c r="G43" s="110">
        <f t="shared" si="0"/>
        <v>0.014212033316920378</v>
      </c>
      <c r="H43" s="110">
        <f t="shared" si="1"/>
        <v>0.08623722649378372</v>
      </c>
      <c r="I43" s="63">
        <f t="shared" si="2"/>
        <v>4363</v>
      </c>
      <c r="J43" s="47">
        <f t="shared" si="4"/>
        <v>0.02428246241867351</v>
      </c>
      <c r="K43" s="81">
        <f t="shared" si="3"/>
        <v>195</v>
      </c>
    </row>
    <row r="44" spans="1:11" ht="15">
      <c r="A44" s="90">
        <v>43</v>
      </c>
      <c r="B44" s="108" t="s">
        <v>134</v>
      </c>
      <c r="C44" s="81">
        <v>16586</v>
      </c>
      <c r="D44" s="81">
        <v>17786</v>
      </c>
      <c r="E44" s="91">
        <v>17930</v>
      </c>
      <c r="F44" s="109">
        <f>E44/4a_İl!E44</f>
        <v>0.22230763508319487</v>
      </c>
      <c r="G44" s="110">
        <f t="shared" si="0"/>
        <v>0.004636832327177785</v>
      </c>
      <c r="H44" s="110">
        <f t="shared" si="1"/>
        <v>0.08103219582780659</v>
      </c>
      <c r="I44" s="63">
        <f t="shared" si="2"/>
        <v>1344</v>
      </c>
      <c r="J44" s="47">
        <f t="shared" si="4"/>
        <v>0.007480089271303505</v>
      </c>
      <c r="K44" s="81">
        <f t="shared" si="3"/>
        <v>144</v>
      </c>
    </row>
    <row r="45" spans="1:11" ht="15">
      <c r="A45" s="90">
        <v>44</v>
      </c>
      <c r="B45" s="108" t="s">
        <v>135</v>
      </c>
      <c r="C45" s="81">
        <v>19278</v>
      </c>
      <c r="D45" s="81">
        <v>20239</v>
      </c>
      <c r="E45" s="91">
        <v>19987</v>
      </c>
      <c r="F45" s="109">
        <f>E45/4a_İl!E45</f>
        <v>0.22041487003606128</v>
      </c>
      <c r="G45" s="110">
        <f t="shared" si="0"/>
        <v>0.005168787937719041</v>
      </c>
      <c r="H45" s="110">
        <f t="shared" si="1"/>
        <v>0.036777674032575994</v>
      </c>
      <c r="I45" s="63">
        <f t="shared" si="2"/>
        <v>709</v>
      </c>
      <c r="J45" s="47">
        <f t="shared" si="4"/>
        <v>0.0039459697123171026</v>
      </c>
      <c r="K45" s="81">
        <f t="shared" si="3"/>
        <v>-252</v>
      </c>
    </row>
    <row r="46" spans="1:11" ht="15">
      <c r="A46" s="90">
        <v>45</v>
      </c>
      <c r="B46" s="108" t="s">
        <v>136</v>
      </c>
      <c r="C46" s="81">
        <v>55884</v>
      </c>
      <c r="D46" s="81">
        <v>58858</v>
      </c>
      <c r="E46" s="91">
        <v>58904</v>
      </c>
      <c r="F46" s="109">
        <f>E46/4a_İl!E46</f>
        <v>0.2577472061049997</v>
      </c>
      <c r="G46" s="110">
        <f t="shared" si="0"/>
        <v>0.01523301569437146</v>
      </c>
      <c r="H46" s="110">
        <f t="shared" si="1"/>
        <v>0.054040512490158184</v>
      </c>
      <c r="I46" s="63">
        <f t="shared" si="2"/>
        <v>3020</v>
      </c>
      <c r="J46" s="47">
        <f t="shared" si="4"/>
        <v>0.01680793868998258</v>
      </c>
      <c r="K46" s="81">
        <f t="shared" si="3"/>
        <v>46</v>
      </c>
    </row>
    <row r="47" spans="1:11" ht="15">
      <c r="A47" s="90">
        <v>46</v>
      </c>
      <c r="B47" s="108" t="s">
        <v>137</v>
      </c>
      <c r="C47" s="81">
        <v>21479</v>
      </c>
      <c r="D47" s="81">
        <v>22682</v>
      </c>
      <c r="E47" s="91">
        <v>22746</v>
      </c>
      <c r="F47" s="109">
        <f>E47/4a_İl!E47</f>
        <v>0.16534488649167314</v>
      </c>
      <c r="G47" s="110">
        <f t="shared" si="0"/>
        <v>0.005882286007472722</v>
      </c>
      <c r="H47" s="110">
        <f t="shared" si="1"/>
        <v>0.05898784859630336</v>
      </c>
      <c r="I47" s="63">
        <f t="shared" si="2"/>
        <v>1267</v>
      </c>
      <c r="J47" s="47">
        <f t="shared" si="4"/>
        <v>0.007051542490135076</v>
      </c>
      <c r="K47" s="81">
        <f t="shared" si="3"/>
        <v>64</v>
      </c>
    </row>
    <row r="48" spans="1:11" ht="15">
      <c r="A48" s="90">
        <v>47</v>
      </c>
      <c r="B48" s="108" t="s">
        <v>138</v>
      </c>
      <c r="C48" s="81">
        <v>7133</v>
      </c>
      <c r="D48" s="81">
        <v>7775</v>
      </c>
      <c r="E48" s="91">
        <v>7722</v>
      </c>
      <c r="F48" s="109">
        <f>E48/4a_İl!E48</f>
        <v>0.13175900489702597</v>
      </c>
      <c r="G48" s="110">
        <f t="shared" si="0"/>
        <v>0.00199696705133669</v>
      </c>
      <c r="H48" s="110">
        <f t="shared" si="1"/>
        <v>0.08257395205383429</v>
      </c>
      <c r="I48" s="63">
        <f t="shared" si="2"/>
        <v>589</v>
      </c>
      <c r="J48" s="47">
        <f t="shared" si="4"/>
        <v>0.003278104598807861</v>
      </c>
      <c r="K48" s="81">
        <f t="shared" si="3"/>
        <v>-53</v>
      </c>
    </row>
    <row r="49" spans="1:11" ht="15">
      <c r="A49" s="90">
        <v>48</v>
      </c>
      <c r="B49" s="108" t="s">
        <v>139</v>
      </c>
      <c r="C49" s="81">
        <v>50779</v>
      </c>
      <c r="D49" s="81">
        <v>45905</v>
      </c>
      <c r="E49" s="91">
        <v>50392</v>
      </c>
      <c r="F49" s="109">
        <f>E49/4a_İl!E49</f>
        <v>0.26494634510533815</v>
      </c>
      <c r="G49" s="110">
        <f t="shared" si="0"/>
        <v>0.013031748724547852</v>
      </c>
      <c r="H49" s="110">
        <f t="shared" si="1"/>
        <v>-0.007621260757399713</v>
      </c>
      <c r="I49" s="63">
        <f t="shared" si="2"/>
        <v>-387</v>
      </c>
      <c r="J49" s="47">
        <f t="shared" si="4"/>
        <v>-0.0021538649910673043</v>
      </c>
      <c r="K49" s="81">
        <f t="shared" si="3"/>
        <v>4487</v>
      </c>
    </row>
    <row r="50" spans="1:11" ht="15">
      <c r="A50" s="90">
        <v>49</v>
      </c>
      <c r="B50" s="108" t="s">
        <v>140</v>
      </c>
      <c r="C50" s="81">
        <v>2864</v>
      </c>
      <c r="D50" s="81">
        <v>3939</v>
      </c>
      <c r="E50" s="91">
        <v>3934</v>
      </c>
      <c r="F50" s="109">
        <f>E50/4a_İl!E50</f>
        <v>0.17533538351829567</v>
      </c>
      <c r="G50" s="110">
        <f t="shared" si="0"/>
        <v>0.0010173618725665035</v>
      </c>
      <c r="H50" s="110">
        <f t="shared" si="1"/>
        <v>0.37360335195530725</v>
      </c>
      <c r="I50" s="63">
        <f t="shared" si="2"/>
        <v>1070</v>
      </c>
      <c r="J50" s="47">
        <f t="shared" si="4"/>
        <v>0.005955130595457404</v>
      </c>
      <c r="K50" s="81">
        <f t="shared" si="3"/>
        <v>-5</v>
      </c>
    </row>
    <row r="51" spans="1:11" ht="15">
      <c r="A51" s="90">
        <v>50</v>
      </c>
      <c r="B51" s="108" t="s">
        <v>141</v>
      </c>
      <c r="C51" s="81">
        <v>8393</v>
      </c>
      <c r="D51" s="81">
        <v>9067</v>
      </c>
      <c r="E51" s="91">
        <v>9323</v>
      </c>
      <c r="F51" s="109">
        <f>E51/4a_İl!E51</f>
        <v>0.22844890958098504</v>
      </c>
      <c r="G51" s="110">
        <f t="shared" si="0"/>
        <v>0.002410997645637395</v>
      </c>
      <c r="H51" s="110">
        <f t="shared" si="1"/>
        <v>0.11080662456809245</v>
      </c>
      <c r="I51" s="63">
        <f t="shared" si="2"/>
        <v>930</v>
      </c>
      <c r="J51" s="47">
        <f t="shared" si="4"/>
        <v>0.005175954629696622</v>
      </c>
      <c r="K51" s="81">
        <f t="shared" si="3"/>
        <v>256</v>
      </c>
    </row>
    <row r="52" spans="1:11" ht="15">
      <c r="A52" s="90">
        <v>51</v>
      </c>
      <c r="B52" s="108" t="s">
        <v>142</v>
      </c>
      <c r="C52" s="81">
        <v>7311</v>
      </c>
      <c r="D52" s="81">
        <v>8493</v>
      </c>
      <c r="E52" s="91">
        <v>8554</v>
      </c>
      <c r="F52" s="109">
        <f>E52/4a_İl!E52</f>
        <v>0.21150232420136486</v>
      </c>
      <c r="G52" s="110">
        <f t="shared" si="0"/>
        <v>0.002212128484477344</v>
      </c>
      <c r="H52" s="110">
        <f t="shared" si="1"/>
        <v>0.17001778142524962</v>
      </c>
      <c r="I52" s="63">
        <f t="shared" si="2"/>
        <v>1243</v>
      </c>
      <c r="J52" s="47">
        <f t="shared" si="4"/>
        <v>0.006917969467433227</v>
      </c>
      <c r="K52" s="81">
        <f t="shared" si="3"/>
        <v>61</v>
      </c>
    </row>
    <row r="53" spans="1:11" ht="15">
      <c r="A53" s="90">
        <v>52</v>
      </c>
      <c r="B53" s="108" t="s">
        <v>143</v>
      </c>
      <c r="C53" s="81">
        <v>22684</v>
      </c>
      <c r="D53" s="81">
        <v>23546</v>
      </c>
      <c r="E53" s="91">
        <v>23736</v>
      </c>
      <c r="F53" s="109">
        <f>E53/4a_İl!E53</f>
        <v>0.30838389481479556</v>
      </c>
      <c r="G53" s="110">
        <f t="shared" si="0"/>
        <v>0.006138307424310759</v>
      </c>
      <c r="H53" s="110">
        <f t="shared" si="1"/>
        <v>0.046376300476106504</v>
      </c>
      <c r="I53" s="63">
        <f t="shared" si="2"/>
        <v>1052</v>
      </c>
      <c r="J53" s="47">
        <f t="shared" si="4"/>
        <v>0.005854950828431018</v>
      </c>
      <c r="K53" s="81">
        <f t="shared" si="3"/>
        <v>190</v>
      </c>
    </row>
    <row r="54" spans="1:11" ht="15">
      <c r="A54" s="90">
        <v>53</v>
      </c>
      <c r="B54" s="108" t="s">
        <v>144</v>
      </c>
      <c r="C54" s="81">
        <v>10759</v>
      </c>
      <c r="D54" s="81">
        <v>13019</v>
      </c>
      <c r="E54" s="91">
        <v>13716</v>
      </c>
      <c r="F54" s="109">
        <f>E54/4a_İl!E54</f>
        <v>0.23953057874332018</v>
      </c>
      <c r="G54" s="110">
        <f t="shared" si="0"/>
        <v>0.003547060356919716</v>
      </c>
      <c r="H54" s="110">
        <f t="shared" si="1"/>
        <v>0.27483966911422997</v>
      </c>
      <c r="I54" s="63">
        <f t="shared" si="2"/>
        <v>2957</v>
      </c>
      <c r="J54" s="47">
        <f t="shared" si="4"/>
        <v>0.01645730950539023</v>
      </c>
      <c r="K54" s="81">
        <f t="shared" si="3"/>
        <v>697</v>
      </c>
    </row>
    <row r="55" spans="1:11" ht="15">
      <c r="A55" s="90">
        <v>54</v>
      </c>
      <c r="B55" s="108" t="s">
        <v>145</v>
      </c>
      <c r="C55" s="81">
        <v>43094</v>
      </c>
      <c r="D55" s="81">
        <v>45569</v>
      </c>
      <c r="E55" s="91">
        <v>45878</v>
      </c>
      <c r="F55" s="109">
        <f>E55/4a_İl!E55</f>
        <v>0.26148164191184015</v>
      </c>
      <c r="G55" s="110">
        <f t="shared" si="0"/>
        <v>0.011864394506763102</v>
      </c>
      <c r="H55" s="110">
        <f t="shared" si="1"/>
        <v>0.06460296096904442</v>
      </c>
      <c r="I55" s="63">
        <f t="shared" si="2"/>
        <v>2784</v>
      </c>
      <c r="J55" s="47">
        <f t="shared" si="4"/>
        <v>0.015494470633414404</v>
      </c>
      <c r="K55" s="81">
        <f t="shared" si="3"/>
        <v>309</v>
      </c>
    </row>
    <row r="56" spans="1:11" ht="15">
      <c r="A56" s="90">
        <v>55</v>
      </c>
      <c r="B56" s="108" t="s">
        <v>146</v>
      </c>
      <c r="C56" s="81">
        <v>42639</v>
      </c>
      <c r="D56" s="81">
        <v>46231</v>
      </c>
      <c r="E56" s="91">
        <v>46007</v>
      </c>
      <c r="F56" s="109">
        <f>E56/4a_İl!E56</f>
        <v>0.28681595451541714</v>
      </c>
      <c r="G56" s="110">
        <f t="shared" si="0"/>
        <v>0.011897754873199575</v>
      </c>
      <c r="H56" s="110">
        <f t="shared" si="1"/>
        <v>0.07898871924763715</v>
      </c>
      <c r="I56" s="63">
        <f t="shared" si="2"/>
        <v>3368</v>
      </c>
      <c r="J56" s="47">
        <f t="shared" si="4"/>
        <v>0.01874474751915938</v>
      </c>
      <c r="K56" s="81">
        <f t="shared" si="3"/>
        <v>-224</v>
      </c>
    </row>
    <row r="57" spans="1:11" ht="15">
      <c r="A57" s="90">
        <v>56</v>
      </c>
      <c r="B57" s="108" t="s">
        <v>147</v>
      </c>
      <c r="C57" s="81">
        <v>2223</v>
      </c>
      <c r="D57" s="81">
        <v>3376</v>
      </c>
      <c r="E57" s="91">
        <v>3388</v>
      </c>
      <c r="F57" s="109">
        <f>E57/4a_İl!E57</f>
        <v>0.15120274914089346</v>
      </c>
      <c r="G57" s="110">
        <f t="shared" si="0"/>
        <v>0.0008761621820679497</v>
      </c>
      <c r="H57" s="110">
        <f t="shared" si="1"/>
        <v>0.5240665766981556</v>
      </c>
      <c r="I57" s="63">
        <f t="shared" si="2"/>
        <v>1165</v>
      </c>
      <c r="J57" s="47">
        <f t="shared" si="4"/>
        <v>0.00648385714365222</v>
      </c>
      <c r="K57" s="81">
        <f t="shared" si="3"/>
        <v>12</v>
      </c>
    </row>
    <row r="58" spans="1:11" ht="15">
      <c r="A58" s="90">
        <v>57</v>
      </c>
      <c r="B58" s="108" t="s">
        <v>148</v>
      </c>
      <c r="C58" s="81">
        <v>6999</v>
      </c>
      <c r="D58" s="81">
        <v>7288</v>
      </c>
      <c r="E58" s="91">
        <v>7325</v>
      </c>
      <c r="F58" s="109">
        <f>E58/4a_İl!E58</f>
        <v>0.305017697272538</v>
      </c>
      <c r="G58" s="110">
        <f t="shared" si="0"/>
        <v>0.0018942998771097198</v>
      </c>
      <c r="H58" s="110">
        <f t="shared" si="1"/>
        <v>0.046578082583226176</v>
      </c>
      <c r="I58" s="63">
        <f t="shared" si="2"/>
        <v>326</v>
      </c>
      <c r="J58" s="47">
        <f t="shared" si="4"/>
        <v>0.0018143668917001063</v>
      </c>
      <c r="K58" s="81">
        <f t="shared" si="3"/>
        <v>37</v>
      </c>
    </row>
    <row r="59" spans="1:11" ht="15">
      <c r="A59" s="90">
        <v>58</v>
      </c>
      <c r="B59" s="108" t="s">
        <v>149</v>
      </c>
      <c r="C59" s="81">
        <v>12663</v>
      </c>
      <c r="D59" s="81">
        <v>15126</v>
      </c>
      <c r="E59" s="91">
        <v>15144</v>
      </c>
      <c r="F59" s="109">
        <f>E59/4a_İl!E59</f>
        <v>0.18687298708029468</v>
      </c>
      <c r="G59" s="110">
        <f t="shared" si="0"/>
        <v>0.003916351855146703</v>
      </c>
      <c r="H59" s="110">
        <f t="shared" si="1"/>
        <v>0.1959251362236437</v>
      </c>
      <c r="I59" s="63">
        <f t="shared" si="2"/>
        <v>2481</v>
      </c>
      <c r="J59" s="47">
        <f t="shared" si="4"/>
        <v>0.01380811122180357</v>
      </c>
      <c r="K59" s="81">
        <f t="shared" si="3"/>
        <v>18</v>
      </c>
    </row>
    <row r="60" spans="1:11" ht="15">
      <c r="A60" s="90">
        <v>59</v>
      </c>
      <c r="B60" s="108" t="s">
        <v>150</v>
      </c>
      <c r="C60" s="81">
        <v>71459</v>
      </c>
      <c r="D60" s="81">
        <v>74186</v>
      </c>
      <c r="E60" s="91">
        <v>74318</v>
      </c>
      <c r="F60" s="109">
        <f>E60/4a_İl!E60</f>
        <v>0.2993060841478689</v>
      </c>
      <c r="G60" s="110">
        <f t="shared" si="0"/>
        <v>0.019219191572292172</v>
      </c>
      <c r="H60" s="110">
        <f t="shared" si="1"/>
        <v>0.04000895618466533</v>
      </c>
      <c r="I60" s="63">
        <f t="shared" si="2"/>
        <v>2859</v>
      </c>
      <c r="J60" s="47">
        <f t="shared" si="4"/>
        <v>0.01591188632935768</v>
      </c>
      <c r="K60" s="81">
        <f t="shared" si="3"/>
        <v>132</v>
      </c>
    </row>
    <row r="61" spans="1:11" ht="15">
      <c r="A61" s="90">
        <v>60</v>
      </c>
      <c r="B61" s="108" t="s">
        <v>151</v>
      </c>
      <c r="C61" s="81">
        <v>11923</v>
      </c>
      <c r="D61" s="81">
        <v>13646</v>
      </c>
      <c r="E61" s="91">
        <v>13624</v>
      </c>
      <c r="F61" s="109">
        <f>E61/4a_İl!E61</f>
        <v>0.24644549763033174</v>
      </c>
      <c r="G61" s="110">
        <f t="shared" si="0"/>
        <v>0.0035232684676782013</v>
      </c>
      <c r="H61" s="110">
        <f t="shared" si="1"/>
        <v>0.14266543655120356</v>
      </c>
      <c r="I61" s="63">
        <f t="shared" si="2"/>
        <v>1701</v>
      </c>
      <c r="J61" s="47">
        <f t="shared" si="4"/>
        <v>0.0094669879839935</v>
      </c>
      <c r="K61" s="81">
        <f t="shared" si="3"/>
        <v>-22</v>
      </c>
    </row>
    <row r="62" spans="1:11" ht="15">
      <c r="A62" s="90">
        <v>61</v>
      </c>
      <c r="B62" s="108" t="s">
        <v>152</v>
      </c>
      <c r="C62" s="81">
        <v>28705</v>
      </c>
      <c r="D62" s="81">
        <v>30613</v>
      </c>
      <c r="E62" s="91">
        <v>30899</v>
      </c>
      <c r="F62" s="109">
        <f>E62/4a_İl!E62</f>
        <v>0.2623116431087907</v>
      </c>
      <c r="G62" s="110">
        <f t="shared" si="0"/>
        <v>0.007990712887756072</v>
      </c>
      <c r="H62" s="110">
        <f t="shared" si="1"/>
        <v>0.07643267723393136</v>
      </c>
      <c r="I62" s="63">
        <f t="shared" si="2"/>
        <v>2194</v>
      </c>
      <c r="J62" s="47">
        <f t="shared" si="4"/>
        <v>0.012210800491993967</v>
      </c>
      <c r="K62" s="81">
        <f t="shared" si="3"/>
        <v>286</v>
      </c>
    </row>
    <row r="63" spans="1:11" ht="15">
      <c r="A63" s="90">
        <v>62</v>
      </c>
      <c r="B63" s="108" t="s">
        <v>153</v>
      </c>
      <c r="C63" s="81">
        <v>2012</v>
      </c>
      <c r="D63" s="81">
        <v>2125</v>
      </c>
      <c r="E63" s="91">
        <v>2147</v>
      </c>
      <c r="F63" s="109">
        <f>E63/4a_İl!E63</f>
        <v>0.297203765227021</v>
      </c>
      <c r="G63" s="110">
        <f t="shared" si="0"/>
        <v>0.0005552302847992585</v>
      </c>
      <c r="H63" s="110">
        <f t="shared" si="1"/>
        <v>0.06709741550695825</v>
      </c>
      <c r="I63" s="63">
        <f t="shared" si="2"/>
        <v>135</v>
      </c>
      <c r="J63" s="47">
        <f t="shared" si="4"/>
        <v>0.0007513482526978968</v>
      </c>
      <c r="K63" s="81">
        <f t="shared" si="3"/>
        <v>22</v>
      </c>
    </row>
    <row r="64" spans="1:11" ht="15">
      <c r="A64" s="90">
        <v>63</v>
      </c>
      <c r="B64" s="108" t="s">
        <v>154</v>
      </c>
      <c r="C64" s="81">
        <v>15854</v>
      </c>
      <c r="D64" s="81">
        <v>18715</v>
      </c>
      <c r="E64" s="91">
        <v>18753</v>
      </c>
      <c r="F64" s="109">
        <f>E64/4a_İl!E64</f>
        <v>0.15190273300176585</v>
      </c>
      <c r="G64" s="110">
        <f t="shared" si="0"/>
        <v>0.004849666292892639</v>
      </c>
      <c r="H64" s="110">
        <f t="shared" si="1"/>
        <v>0.18285606156175097</v>
      </c>
      <c r="I64" s="63">
        <f t="shared" si="2"/>
        <v>2899</v>
      </c>
      <c r="J64" s="47">
        <f t="shared" si="4"/>
        <v>0.01613450803386076</v>
      </c>
      <c r="K64" s="81">
        <f t="shared" si="3"/>
        <v>38</v>
      </c>
    </row>
    <row r="65" spans="1:11" ht="15">
      <c r="A65" s="90">
        <v>64</v>
      </c>
      <c r="B65" s="108" t="s">
        <v>155</v>
      </c>
      <c r="C65" s="81">
        <v>15893</v>
      </c>
      <c r="D65" s="81">
        <v>17279</v>
      </c>
      <c r="E65" s="91">
        <v>17267</v>
      </c>
      <c r="F65" s="109">
        <f>E65/4a_İl!E65</f>
        <v>0.2786213350975425</v>
      </c>
      <c r="G65" s="110">
        <f t="shared" si="0"/>
        <v>0.004465375560143827</v>
      </c>
      <c r="H65" s="110">
        <f t="shared" si="1"/>
        <v>0.08645315547725414</v>
      </c>
      <c r="I65" s="63">
        <f t="shared" si="2"/>
        <v>1374</v>
      </c>
      <c r="J65" s="47">
        <f t="shared" si="4"/>
        <v>0.007647055549680816</v>
      </c>
      <c r="K65" s="81">
        <f t="shared" si="3"/>
        <v>-12</v>
      </c>
    </row>
    <row r="66" spans="1:11" ht="15">
      <c r="A66" s="90">
        <v>65</v>
      </c>
      <c r="B66" s="108" t="s">
        <v>156</v>
      </c>
      <c r="C66" s="81">
        <v>8640</v>
      </c>
      <c r="D66" s="81">
        <v>10532</v>
      </c>
      <c r="E66" s="91">
        <v>10622</v>
      </c>
      <c r="F66" s="109">
        <f>E66/4a_İl!E66</f>
        <v>0.15191430328513608</v>
      </c>
      <c r="G66" s="110">
        <f aca="true" t="shared" si="5" ref="G66:G83">E66/$E$83</f>
        <v>0.0027469287774279107</v>
      </c>
      <c r="H66" s="110">
        <f aca="true" t="shared" si="6" ref="H66:H83">(E66-C66)/C66</f>
        <v>0.22939814814814816</v>
      </c>
      <c r="I66" s="63">
        <f aca="true" t="shared" si="7" ref="I66:I83">E66-C66</f>
        <v>1982</v>
      </c>
      <c r="J66" s="47">
        <f t="shared" si="4"/>
        <v>0.01103090545812764</v>
      </c>
      <c r="K66" s="81">
        <f aca="true" t="shared" si="8" ref="K66:K83">E66-D66</f>
        <v>90</v>
      </c>
    </row>
    <row r="67" spans="1:11" ht="15">
      <c r="A67" s="90">
        <v>66</v>
      </c>
      <c r="B67" s="108" t="s">
        <v>157</v>
      </c>
      <c r="C67" s="81">
        <v>6422</v>
      </c>
      <c r="D67" s="81">
        <v>6997</v>
      </c>
      <c r="E67" s="91">
        <v>7426</v>
      </c>
      <c r="F67" s="109">
        <f>E67/4a_İl!E67</f>
        <v>0.18139182686435917</v>
      </c>
      <c r="G67" s="110">
        <f t="shared" si="5"/>
        <v>0.0019204192337770349</v>
      </c>
      <c r="H67" s="110">
        <f t="shared" si="6"/>
        <v>0.1563375895359701</v>
      </c>
      <c r="I67" s="63">
        <f t="shared" si="7"/>
        <v>1004</v>
      </c>
      <c r="J67" s="47">
        <f aca="true" t="shared" si="9" ref="J67:J83">I67/$I$83</f>
        <v>0.005587804783027321</v>
      </c>
      <c r="K67" s="81">
        <f t="shared" si="8"/>
        <v>429</v>
      </c>
    </row>
    <row r="68" spans="1:11" ht="15">
      <c r="A68" s="90">
        <v>67</v>
      </c>
      <c r="B68" s="108" t="s">
        <v>158</v>
      </c>
      <c r="C68" s="81">
        <v>17949</v>
      </c>
      <c r="D68" s="81">
        <v>18574</v>
      </c>
      <c r="E68" s="91">
        <v>18524</v>
      </c>
      <c r="F68" s="109">
        <f>E68/4a_İl!E68</f>
        <v>0.21357499452342246</v>
      </c>
      <c r="G68" s="110">
        <f t="shared" si="5"/>
        <v>0.004790445177280608</v>
      </c>
      <c r="H68" s="110">
        <f t="shared" si="6"/>
        <v>0.03203521087525767</v>
      </c>
      <c r="I68" s="63">
        <f t="shared" si="7"/>
        <v>575</v>
      </c>
      <c r="J68" s="47">
        <f t="shared" si="9"/>
        <v>0.0032001870022317826</v>
      </c>
      <c r="K68" s="81">
        <f t="shared" si="8"/>
        <v>-50</v>
      </c>
    </row>
    <row r="69" spans="1:11" ht="15">
      <c r="A69" s="90">
        <v>68</v>
      </c>
      <c r="B69" s="108" t="s">
        <v>159</v>
      </c>
      <c r="C69" s="81">
        <v>7543</v>
      </c>
      <c r="D69" s="81">
        <v>8428</v>
      </c>
      <c r="E69" s="91">
        <v>8894</v>
      </c>
      <c r="F69" s="109">
        <f>E69/4a_İl!E69</f>
        <v>0.1878709786443041</v>
      </c>
      <c r="G69" s="110">
        <f t="shared" si="5"/>
        <v>0.0023000550316742458</v>
      </c>
      <c r="H69" s="110">
        <f t="shared" si="6"/>
        <v>0.1791064563171152</v>
      </c>
      <c r="I69" s="63">
        <f t="shared" si="7"/>
        <v>1351</v>
      </c>
      <c r="J69" s="47">
        <f t="shared" si="9"/>
        <v>0.007519048069591545</v>
      </c>
      <c r="K69" s="81">
        <f t="shared" si="8"/>
        <v>466</v>
      </c>
    </row>
    <row r="70" spans="1:11" ht="15">
      <c r="A70" s="90">
        <v>69</v>
      </c>
      <c r="B70" s="108" t="s">
        <v>160</v>
      </c>
      <c r="C70" s="81">
        <v>1460</v>
      </c>
      <c r="D70" s="81">
        <v>2080</v>
      </c>
      <c r="E70" s="91">
        <v>2076</v>
      </c>
      <c r="F70" s="109">
        <f>E70/4a_İl!E70</f>
        <v>0.23185168639714093</v>
      </c>
      <c r="G70" s="110">
        <f t="shared" si="5"/>
        <v>0.0005368691528846114</v>
      </c>
      <c r="H70" s="110">
        <f t="shared" si="6"/>
        <v>0.42191780821917807</v>
      </c>
      <c r="I70" s="63">
        <f t="shared" si="7"/>
        <v>616</v>
      </c>
      <c r="J70" s="47">
        <f t="shared" si="9"/>
        <v>0.00342837424934744</v>
      </c>
      <c r="K70" s="81">
        <f t="shared" si="8"/>
        <v>-4</v>
      </c>
    </row>
    <row r="71" spans="1:11" ht="15">
      <c r="A71" s="90">
        <v>70</v>
      </c>
      <c r="B71" s="108" t="s">
        <v>161</v>
      </c>
      <c r="C71" s="81">
        <v>12616</v>
      </c>
      <c r="D71" s="81">
        <v>13398</v>
      </c>
      <c r="E71" s="91">
        <v>12853</v>
      </c>
      <c r="F71" s="109">
        <f>E71/4a_İl!E71</f>
        <v>0.3067175754683212</v>
      </c>
      <c r="G71" s="110">
        <f t="shared" si="5"/>
        <v>0.003323882091534639</v>
      </c>
      <c r="H71" s="110">
        <f t="shared" si="6"/>
        <v>0.018785668991756498</v>
      </c>
      <c r="I71" s="63">
        <f t="shared" si="7"/>
        <v>237</v>
      </c>
      <c r="J71" s="47">
        <f t="shared" si="9"/>
        <v>0.0013190335991807522</v>
      </c>
      <c r="K71" s="81">
        <f t="shared" si="8"/>
        <v>-545</v>
      </c>
    </row>
    <row r="72" spans="1:11" ht="15">
      <c r="A72" s="90">
        <v>71</v>
      </c>
      <c r="B72" s="108" t="s">
        <v>162</v>
      </c>
      <c r="C72" s="81">
        <v>5944</v>
      </c>
      <c r="D72" s="81">
        <v>7585</v>
      </c>
      <c r="E72" s="91">
        <v>7646</v>
      </c>
      <c r="F72" s="109">
        <f>E72/4a_İl!E72</f>
        <v>0.19903165347771762</v>
      </c>
      <c r="G72" s="110">
        <f t="shared" si="5"/>
        <v>0.001977312881963265</v>
      </c>
      <c r="H72" s="110">
        <f t="shared" si="6"/>
        <v>0.2863391655450875</v>
      </c>
      <c r="I72" s="63">
        <f t="shared" si="7"/>
        <v>1702</v>
      </c>
      <c r="J72" s="47">
        <f t="shared" si="9"/>
        <v>0.009472553526606076</v>
      </c>
      <c r="K72" s="81">
        <f t="shared" si="8"/>
        <v>61</v>
      </c>
    </row>
    <row r="73" spans="1:11" ht="15">
      <c r="A73" s="90">
        <v>72</v>
      </c>
      <c r="B73" s="108" t="s">
        <v>163</v>
      </c>
      <c r="C73" s="81">
        <v>8420</v>
      </c>
      <c r="D73" s="81">
        <v>10148</v>
      </c>
      <c r="E73" s="91">
        <v>10199</v>
      </c>
      <c r="F73" s="109">
        <f>E73/4a_İl!E73</f>
        <v>0.20445023554174602</v>
      </c>
      <c r="G73" s="110">
        <f t="shared" si="5"/>
        <v>0.0026375378084152945</v>
      </c>
      <c r="H73" s="110">
        <f t="shared" si="6"/>
        <v>0.21128266033254156</v>
      </c>
      <c r="I73" s="63">
        <f t="shared" si="7"/>
        <v>1779</v>
      </c>
      <c r="J73" s="47">
        <f t="shared" si="9"/>
        <v>0.009901100307774507</v>
      </c>
      <c r="K73" s="81">
        <f t="shared" si="8"/>
        <v>51</v>
      </c>
    </row>
    <row r="74" spans="1:11" ht="15">
      <c r="A74" s="90">
        <v>73</v>
      </c>
      <c r="B74" s="108" t="s">
        <v>164</v>
      </c>
      <c r="C74" s="81">
        <v>2733</v>
      </c>
      <c r="D74" s="81">
        <v>3588</v>
      </c>
      <c r="E74" s="91">
        <v>4161</v>
      </c>
      <c r="F74" s="109">
        <f>E74/4a_İl!E74</f>
        <v>0.14529138587241175</v>
      </c>
      <c r="G74" s="110">
        <f t="shared" si="5"/>
        <v>0.0010760657731950232</v>
      </c>
      <c r="H74" s="110">
        <f t="shared" si="6"/>
        <v>0.5225027442371021</v>
      </c>
      <c r="I74" s="63">
        <f t="shared" si="7"/>
        <v>1428</v>
      </c>
      <c r="J74" s="47">
        <f t="shared" si="9"/>
        <v>0.007947594850759975</v>
      </c>
      <c r="K74" s="81">
        <f t="shared" si="8"/>
        <v>573</v>
      </c>
    </row>
    <row r="75" spans="1:11" ht="15">
      <c r="A75" s="90">
        <v>74</v>
      </c>
      <c r="B75" s="108" t="s">
        <v>165</v>
      </c>
      <c r="C75" s="81">
        <v>7583</v>
      </c>
      <c r="D75" s="81">
        <v>7540</v>
      </c>
      <c r="E75" s="91">
        <v>7521</v>
      </c>
      <c r="F75" s="109">
        <f>E75/4a_İl!E75</f>
        <v>0.27200723327305604</v>
      </c>
      <c r="G75" s="110">
        <f t="shared" si="5"/>
        <v>0.0019449869454938162</v>
      </c>
      <c r="H75" s="110">
        <f t="shared" si="6"/>
        <v>-0.008176183568508506</v>
      </c>
      <c r="I75" s="63">
        <f t="shared" si="7"/>
        <v>-62</v>
      </c>
      <c r="J75" s="47">
        <f t="shared" si="9"/>
        <v>-0.00034506364197977484</v>
      </c>
      <c r="K75" s="81">
        <f t="shared" si="8"/>
        <v>-19</v>
      </c>
    </row>
    <row r="76" spans="1:11" ht="15">
      <c r="A76" s="90">
        <v>75</v>
      </c>
      <c r="B76" s="108" t="s">
        <v>166</v>
      </c>
      <c r="C76" s="81">
        <v>1716</v>
      </c>
      <c r="D76" s="81">
        <v>2289</v>
      </c>
      <c r="E76" s="91">
        <v>2274</v>
      </c>
      <c r="F76" s="109">
        <f>E76/4a_İl!E76</f>
        <v>0.24795551193981027</v>
      </c>
      <c r="G76" s="110">
        <f t="shared" si="5"/>
        <v>0.0005880734362522189</v>
      </c>
      <c r="H76" s="110">
        <f t="shared" si="6"/>
        <v>0.32517482517482516</v>
      </c>
      <c r="I76" s="63">
        <f t="shared" si="7"/>
        <v>558</v>
      </c>
      <c r="J76" s="47">
        <f t="shared" si="9"/>
        <v>0.0031055727778179732</v>
      </c>
      <c r="K76" s="81">
        <f t="shared" si="8"/>
        <v>-15</v>
      </c>
    </row>
    <row r="77" spans="1:11" ht="15">
      <c r="A77" s="90">
        <v>76</v>
      </c>
      <c r="B77" s="108" t="s">
        <v>167</v>
      </c>
      <c r="C77" s="81">
        <v>2872</v>
      </c>
      <c r="D77" s="81">
        <v>3414</v>
      </c>
      <c r="E77" s="91">
        <v>3378</v>
      </c>
      <c r="F77" s="109">
        <f>E77/4a_İl!E77</f>
        <v>0.22878428716559432</v>
      </c>
      <c r="G77" s="110">
        <f t="shared" si="5"/>
        <v>0.0008735761071503937</v>
      </c>
      <c r="H77" s="110">
        <f t="shared" si="6"/>
        <v>0.17618384401114207</v>
      </c>
      <c r="I77" s="63">
        <f t="shared" si="7"/>
        <v>506</v>
      </c>
      <c r="J77" s="47">
        <f t="shared" si="9"/>
        <v>0.0028161645619639688</v>
      </c>
      <c r="K77" s="81">
        <f t="shared" si="8"/>
        <v>-36</v>
      </c>
    </row>
    <row r="78" spans="1:11" ht="15">
      <c r="A78" s="90">
        <v>77</v>
      </c>
      <c r="B78" s="108" t="s">
        <v>168</v>
      </c>
      <c r="C78" s="81">
        <v>11567</v>
      </c>
      <c r="D78" s="81">
        <v>12399</v>
      </c>
      <c r="E78" s="91">
        <v>12501</v>
      </c>
      <c r="F78" s="109">
        <f>E78/4a_İl!E78</f>
        <v>0.24079745738225947</v>
      </c>
      <c r="G78" s="110">
        <f t="shared" si="5"/>
        <v>0.00323285225443667</v>
      </c>
      <c r="H78" s="110">
        <f t="shared" si="6"/>
        <v>0.08074695253739085</v>
      </c>
      <c r="I78" s="63">
        <f t="shared" si="7"/>
        <v>934</v>
      </c>
      <c r="J78" s="47">
        <f t="shared" si="9"/>
        <v>0.00519821680014693</v>
      </c>
      <c r="K78" s="81">
        <f t="shared" si="8"/>
        <v>102</v>
      </c>
    </row>
    <row r="79" spans="1:11" ht="15">
      <c r="A79" s="90">
        <v>78</v>
      </c>
      <c r="B79" s="108" t="s">
        <v>169</v>
      </c>
      <c r="C79" s="81">
        <v>8997</v>
      </c>
      <c r="D79" s="81">
        <v>10808</v>
      </c>
      <c r="E79" s="91">
        <v>10766</v>
      </c>
      <c r="F79" s="109">
        <f>E79/4a_İl!E79</f>
        <v>0.2708359538124827</v>
      </c>
      <c r="G79" s="110">
        <f t="shared" si="5"/>
        <v>0.002784168256240716</v>
      </c>
      <c r="H79" s="110">
        <f t="shared" si="6"/>
        <v>0.19662109592086252</v>
      </c>
      <c r="I79" s="63">
        <f t="shared" si="7"/>
        <v>1769</v>
      </c>
      <c r="J79" s="47">
        <f t="shared" si="9"/>
        <v>0.009845444881648737</v>
      </c>
      <c r="K79" s="81">
        <f t="shared" si="8"/>
        <v>-42</v>
      </c>
    </row>
    <row r="80" spans="1:11" ht="15">
      <c r="A80" s="90">
        <v>79</v>
      </c>
      <c r="B80" s="108" t="s">
        <v>170</v>
      </c>
      <c r="C80" s="81">
        <v>2352</v>
      </c>
      <c r="D80" s="81">
        <v>3589</v>
      </c>
      <c r="E80" s="91">
        <v>3507</v>
      </c>
      <c r="F80" s="109">
        <f>E80/4a_İl!E80</f>
        <v>0.2560601635514019</v>
      </c>
      <c r="G80" s="110">
        <f t="shared" si="5"/>
        <v>0.0009069364735868653</v>
      </c>
      <c r="H80" s="110">
        <f t="shared" si="6"/>
        <v>0.49107142857142855</v>
      </c>
      <c r="I80" s="63">
        <f t="shared" si="7"/>
        <v>1155</v>
      </c>
      <c r="J80" s="47">
        <f t="shared" si="9"/>
        <v>0.00642820171752645</v>
      </c>
      <c r="K80" s="81">
        <f t="shared" si="8"/>
        <v>-82</v>
      </c>
    </row>
    <row r="81" spans="1:11" ht="15">
      <c r="A81" s="90">
        <v>80</v>
      </c>
      <c r="B81" s="108" t="s">
        <v>171</v>
      </c>
      <c r="C81" s="81">
        <v>10066</v>
      </c>
      <c r="D81" s="81">
        <v>11100</v>
      </c>
      <c r="E81" s="91">
        <v>11089</v>
      </c>
      <c r="F81" s="109">
        <f>E81/4a_İl!E81</f>
        <v>0.21176762661370407</v>
      </c>
      <c r="G81" s="110">
        <f t="shared" si="5"/>
        <v>0.0028676984760777724</v>
      </c>
      <c r="H81" s="110">
        <f t="shared" si="6"/>
        <v>0.10162924696999802</v>
      </c>
      <c r="I81" s="63">
        <f t="shared" si="7"/>
        <v>1023</v>
      </c>
      <c r="J81" s="47">
        <f t="shared" si="9"/>
        <v>0.005693550092666285</v>
      </c>
      <c r="K81" s="81">
        <f t="shared" si="8"/>
        <v>-11</v>
      </c>
    </row>
    <row r="82" spans="1:11" ht="15">
      <c r="A82" s="90">
        <v>81</v>
      </c>
      <c r="B82" s="108" t="s">
        <v>172</v>
      </c>
      <c r="C82" s="81">
        <v>21425</v>
      </c>
      <c r="D82" s="81">
        <v>21078</v>
      </c>
      <c r="E82" s="91">
        <v>21157</v>
      </c>
      <c r="F82" s="109">
        <f>E82/4a_İl!E82</f>
        <v>0.30547213398787176</v>
      </c>
      <c r="G82" s="110">
        <f t="shared" si="5"/>
        <v>0.005471358703073085</v>
      </c>
      <c r="H82" s="110">
        <f t="shared" si="6"/>
        <v>-0.012508751458576429</v>
      </c>
      <c r="I82" s="63">
        <f t="shared" si="7"/>
        <v>-268</v>
      </c>
      <c r="J82" s="47">
        <f t="shared" si="9"/>
        <v>-0.0014915654201706396</v>
      </c>
      <c r="K82" s="81">
        <f t="shared" si="8"/>
        <v>79</v>
      </c>
    </row>
    <row r="83" spans="1:11" s="11" customFormat="1" ht="15">
      <c r="A83" s="131" t="s">
        <v>173</v>
      </c>
      <c r="B83" s="131"/>
      <c r="C83" s="74">
        <v>3687187</v>
      </c>
      <c r="D83" s="74">
        <v>3827124</v>
      </c>
      <c r="E83" s="92">
        <v>3866864</v>
      </c>
      <c r="F83" s="109">
        <f>E83/4a_İl!E83</f>
        <v>0.2748329000553168</v>
      </c>
      <c r="G83" s="82">
        <f t="shared" si="5"/>
        <v>1</v>
      </c>
      <c r="H83" s="82">
        <f t="shared" si="6"/>
        <v>0.048730102378859545</v>
      </c>
      <c r="I83" s="75">
        <f t="shared" si="7"/>
        <v>179677</v>
      </c>
      <c r="J83" s="83">
        <f t="shared" si="9"/>
        <v>1</v>
      </c>
      <c r="K83" s="74">
        <f t="shared" si="8"/>
        <v>39740</v>
      </c>
    </row>
    <row r="84" spans="3:10" ht="15">
      <c r="C84" s="87"/>
      <c r="F84" s="88"/>
      <c r="J84" s="15"/>
    </row>
    <row r="85" spans="6:10" ht="15">
      <c r="F85" s="24"/>
      <c r="J85" s="15"/>
    </row>
    <row r="86" ht="15">
      <c r="J86" s="15"/>
    </row>
    <row r="87" ht="15">
      <c r="J87" s="15"/>
    </row>
    <row r="88" ht="15">
      <c r="J88" s="15"/>
    </row>
    <row r="89" ht="15">
      <c r="J89" s="15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zoomScale="80" zoomScaleNormal="80" workbookViewId="0" topLeftCell="A1">
      <pane ySplit="1" topLeftCell="A2" activePane="bottomLeft" state="frozen"/>
      <selection pane="bottomLeft" activeCell="A1" sqref="A1:D1048576"/>
    </sheetView>
  </sheetViews>
  <sheetFormatPr defaultColWidth="8.8515625" defaultRowHeight="15"/>
  <cols>
    <col min="1" max="1" width="18.28125" style="7" bestFit="1" customWidth="1"/>
    <col min="2" max="2" width="12.00390625" style="7" customWidth="1"/>
    <col min="3" max="3" width="12.00390625" style="7" bestFit="1" customWidth="1"/>
    <col min="4" max="4" width="12.00390625" style="7" customWidth="1"/>
    <col min="5" max="5" width="22.421875" style="7" customWidth="1"/>
    <col min="6" max="6" width="26.421875" style="7" customWidth="1"/>
    <col min="7" max="7" width="27.421875" style="7" customWidth="1"/>
    <col min="8" max="16384" width="8.8515625" style="7" customWidth="1"/>
  </cols>
  <sheetData>
    <row r="1" spans="1:8" ht="43.5">
      <c r="A1" s="54" t="s">
        <v>174</v>
      </c>
      <c r="B1" s="54">
        <v>42095</v>
      </c>
      <c r="C1" s="54">
        <v>42430</v>
      </c>
      <c r="D1" s="54">
        <v>42461</v>
      </c>
      <c r="E1" s="1" t="s">
        <v>283</v>
      </c>
      <c r="F1" s="2" t="s">
        <v>284</v>
      </c>
      <c r="G1" s="2" t="s">
        <v>285</v>
      </c>
      <c r="H1" s="1" t="s">
        <v>263</v>
      </c>
    </row>
    <row r="2" spans="1:8" ht="15">
      <c r="A2" s="52" t="s">
        <v>175</v>
      </c>
      <c r="B2" s="107">
        <v>2070</v>
      </c>
      <c r="C2" s="63">
        <v>2539</v>
      </c>
      <c r="D2" s="32">
        <v>2493</v>
      </c>
      <c r="E2" s="47">
        <f>D2/$D$83</f>
        <v>0.024556737588652483</v>
      </c>
      <c r="F2" s="47">
        <f aca="true" t="shared" si="0" ref="F2:F65">(D2-B2)/B2</f>
        <v>0.20434782608695654</v>
      </c>
      <c r="G2" s="63">
        <f aca="true" t="shared" si="1" ref="G2:G65">D2-B2</f>
        <v>423</v>
      </c>
      <c r="H2" s="63">
        <f>D2-C2</f>
        <v>-46</v>
      </c>
    </row>
    <row r="3" spans="1:8" ht="15">
      <c r="A3" s="52" t="s">
        <v>176</v>
      </c>
      <c r="B3" s="107">
        <v>229</v>
      </c>
      <c r="C3" s="63">
        <v>338</v>
      </c>
      <c r="D3" s="32">
        <v>254</v>
      </c>
      <c r="E3" s="47">
        <f aca="true" t="shared" si="2" ref="E3:E66">D3/$D$83</f>
        <v>0.0025019700551615447</v>
      </c>
      <c r="F3" s="47">
        <f t="shared" si="0"/>
        <v>0.1091703056768559</v>
      </c>
      <c r="G3" s="63">
        <f t="shared" si="1"/>
        <v>25</v>
      </c>
      <c r="H3" s="63">
        <f aca="true" t="shared" si="3" ref="H3:H66">D3-C3</f>
        <v>-84</v>
      </c>
    </row>
    <row r="4" spans="1:8" ht="15">
      <c r="A4" s="52" t="s">
        <v>177</v>
      </c>
      <c r="B4" s="107">
        <v>302</v>
      </c>
      <c r="C4" s="63">
        <v>575</v>
      </c>
      <c r="D4" s="32">
        <v>515</v>
      </c>
      <c r="E4" s="47">
        <f t="shared" si="2"/>
        <v>0.005072892040977148</v>
      </c>
      <c r="F4" s="47">
        <f t="shared" si="0"/>
        <v>0.7052980132450332</v>
      </c>
      <c r="G4" s="63">
        <f t="shared" si="1"/>
        <v>213</v>
      </c>
      <c r="H4" s="63">
        <f t="shared" si="3"/>
        <v>-60</v>
      </c>
    </row>
    <row r="5" spans="1:8" ht="15">
      <c r="A5" s="52" t="s">
        <v>178</v>
      </c>
      <c r="B5" s="107">
        <v>112</v>
      </c>
      <c r="C5" s="63">
        <v>75</v>
      </c>
      <c r="D5" s="32">
        <v>65</v>
      </c>
      <c r="E5" s="47">
        <f t="shared" si="2"/>
        <v>0.00064026792750197</v>
      </c>
      <c r="F5" s="47">
        <f t="shared" si="0"/>
        <v>-0.41964285714285715</v>
      </c>
      <c r="G5" s="63">
        <f t="shared" si="1"/>
        <v>-47</v>
      </c>
      <c r="H5" s="63">
        <f t="shared" si="3"/>
        <v>-10</v>
      </c>
    </row>
    <row r="6" spans="1:8" ht="15">
      <c r="A6" s="52" t="s">
        <v>179</v>
      </c>
      <c r="B6" s="107">
        <v>116</v>
      </c>
      <c r="C6" s="63">
        <v>209</v>
      </c>
      <c r="D6" s="32">
        <v>205</v>
      </c>
      <c r="E6" s="47">
        <f t="shared" si="2"/>
        <v>0.002019306540583136</v>
      </c>
      <c r="F6" s="47">
        <f t="shared" si="0"/>
        <v>0.7672413793103449</v>
      </c>
      <c r="G6" s="63">
        <f t="shared" si="1"/>
        <v>89</v>
      </c>
      <c r="H6" s="63">
        <f t="shared" si="3"/>
        <v>-4</v>
      </c>
    </row>
    <row r="7" spans="1:8" ht="15">
      <c r="A7" s="52" t="s">
        <v>180</v>
      </c>
      <c r="B7" s="107">
        <v>144</v>
      </c>
      <c r="C7" s="63">
        <v>294</v>
      </c>
      <c r="D7" s="32">
        <v>256</v>
      </c>
      <c r="E7" s="47">
        <f t="shared" si="2"/>
        <v>0.00252167060677699</v>
      </c>
      <c r="F7" s="47">
        <f t="shared" si="0"/>
        <v>0.7777777777777778</v>
      </c>
      <c r="G7" s="63">
        <f t="shared" si="1"/>
        <v>112</v>
      </c>
      <c r="H7" s="63">
        <f t="shared" si="3"/>
        <v>-38</v>
      </c>
    </row>
    <row r="8" spans="1:8" ht="15">
      <c r="A8" s="52" t="s">
        <v>181</v>
      </c>
      <c r="B8" s="107">
        <v>6073</v>
      </c>
      <c r="C8" s="63">
        <v>8577</v>
      </c>
      <c r="D8" s="32">
        <v>7461</v>
      </c>
      <c r="E8" s="47">
        <f t="shared" si="2"/>
        <v>0.07349290780141844</v>
      </c>
      <c r="F8" s="47">
        <f t="shared" si="0"/>
        <v>0.22855260991272847</v>
      </c>
      <c r="G8" s="63">
        <f t="shared" si="1"/>
        <v>1388</v>
      </c>
      <c r="H8" s="63">
        <f t="shared" si="3"/>
        <v>-1116</v>
      </c>
    </row>
    <row r="9" spans="1:8" ht="15">
      <c r="A9" s="52" t="s">
        <v>182</v>
      </c>
      <c r="B9" s="107">
        <v>2529</v>
      </c>
      <c r="C9" s="63">
        <v>4921</v>
      </c>
      <c r="D9" s="32">
        <v>4383</v>
      </c>
      <c r="E9" s="47">
        <f t="shared" si="2"/>
        <v>0.04317375886524823</v>
      </c>
      <c r="F9" s="47">
        <f t="shared" si="0"/>
        <v>0.7330960854092526</v>
      </c>
      <c r="G9" s="63">
        <f t="shared" si="1"/>
        <v>1854</v>
      </c>
      <c r="H9" s="63">
        <f t="shared" si="3"/>
        <v>-538</v>
      </c>
    </row>
    <row r="10" spans="1:8" ht="15">
      <c r="A10" s="52" t="s">
        <v>183</v>
      </c>
      <c r="B10" s="107">
        <v>24</v>
      </c>
      <c r="C10" s="63">
        <v>43</v>
      </c>
      <c r="D10" s="32">
        <v>29</v>
      </c>
      <c r="E10" s="47">
        <f t="shared" si="2"/>
        <v>0.00028565799842395585</v>
      </c>
      <c r="F10" s="47">
        <f t="shared" si="0"/>
        <v>0.20833333333333334</v>
      </c>
      <c r="G10" s="63">
        <f t="shared" si="1"/>
        <v>5</v>
      </c>
      <c r="H10" s="63">
        <f t="shared" si="3"/>
        <v>-14</v>
      </c>
    </row>
    <row r="11" spans="1:8" ht="15">
      <c r="A11" s="52" t="s">
        <v>184</v>
      </c>
      <c r="B11" s="107">
        <v>238</v>
      </c>
      <c r="C11" s="63">
        <v>208</v>
      </c>
      <c r="D11" s="32">
        <v>181</v>
      </c>
      <c r="E11" s="47">
        <f t="shared" si="2"/>
        <v>0.0017828999211977935</v>
      </c>
      <c r="F11" s="47">
        <f t="shared" si="0"/>
        <v>-0.23949579831932774</v>
      </c>
      <c r="G11" s="63">
        <f t="shared" si="1"/>
        <v>-57</v>
      </c>
      <c r="H11" s="63">
        <f t="shared" si="3"/>
        <v>-27</v>
      </c>
    </row>
    <row r="12" spans="1:8" ht="15">
      <c r="A12" s="52" t="s">
        <v>185</v>
      </c>
      <c r="B12" s="107">
        <v>670</v>
      </c>
      <c r="C12" s="63">
        <v>1099</v>
      </c>
      <c r="D12" s="32">
        <v>866</v>
      </c>
      <c r="E12" s="47">
        <f t="shared" si="2"/>
        <v>0.008530338849487786</v>
      </c>
      <c r="F12" s="47">
        <f t="shared" si="0"/>
        <v>0.29253731343283584</v>
      </c>
      <c r="G12" s="63">
        <f t="shared" si="1"/>
        <v>196</v>
      </c>
      <c r="H12" s="63">
        <f t="shared" si="3"/>
        <v>-233</v>
      </c>
    </row>
    <row r="13" spans="1:8" ht="15">
      <c r="A13" s="52" t="s">
        <v>186</v>
      </c>
      <c r="B13" s="107">
        <v>741</v>
      </c>
      <c r="C13" s="63">
        <v>1234</v>
      </c>
      <c r="D13" s="32">
        <v>900</v>
      </c>
      <c r="E13" s="47">
        <f t="shared" si="2"/>
        <v>0.008865248226950355</v>
      </c>
      <c r="F13" s="47">
        <f t="shared" si="0"/>
        <v>0.2145748987854251</v>
      </c>
      <c r="G13" s="63">
        <f t="shared" si="1"/>
        <v>159</v>
      </c>
      <c r="H13" s="63">
        <f t="shared" si="3"/>
        <v>-334</v>
      </c>
    </row>
    <row r="14" spans="1:8" ht="15">
      <c r="A14" s="52" t="s">
        <v>187</v>
      </c>
      <c r="B14" s="107">
        <v>122</v>
      </c>
      <c r="C14" s="63">
        <v>234</v>
      </c>
      <c r="D14" s="32">
        <v>242</v>
      </c>
      <c r="E14" s="47">
        <f t="shared" si="2"/>
        <v>0.002383766745468873</v>
      </c>
      <c r="F14" s="47">
        <f t="shared" si="0"/>
        <v>0.9836065573770492</v>
      </c>
      <c r="G14" s="63">
        <f t="shared" si="1"/>
        <v>120</v>
      </c>
      <c r="H14" s="63">
        <f t="shared" si="3"/>
        <v>8</v>
      </c>
    </row>
    <row r="15" spans="1:8" ht="15">
      <c r="A15" s="52" t="s">
        <v>188</v>
      </c>
      <c r="B15" s="107">
        <v>205</v>
      </c>
      <c r="C15" s="63">
        <v>311</v>
      </c>
      <c r="D15" s="32">
        <v>259</v>
      </c>
      <c r="E15" s="47">
        <f t="shared" si="2"/>
        <v>0.002551221434200158</v>
      </c>
      <c r="F15" s="47">
        <f t="shared" si="0"/>
        <v>0.2634146341463415</v>
      </c>
      <c r="G15" s="63">
        <f t="shared" si="1"/>
        <v>54</v>
      </c>
      <c r="H15" s="63">
        <f t="shared" si="3"/>
        <v>-52</v>
      </c>
    </row>
    <row r="16" spans="1:8" ht="15">
      <c r="A16" s="52" t="s">
        <v>189</v>
      </c>
      <c r="B16" s="107">
        <v>36</v>
      </c>
      <c r="C16" s="63">
        <v>67</v>
      </c>
      <c r="D16" s="32">
        <v>64</v>
      </c>
      <c r="E16" s="47">
        <f t="shared" si="2"/>
        <v>0.0006304176516942475</v>
      </c>
      <c r="F16" s="47">
        <f t="shared" si="0"/>
        <v>0.7777777777777778</v>
      </c>
      <c r="G16" s="63">
        <f t="shared" si="1"/>
        <v>28</v>
      </c>
      <c r="H16" s="63">
        <f t="shared" si="3"/>
        <v>-3</v>
      </c>
    </row>
    <row r="17" spans="1:8" ht="15">
      <c r="A17" s="52" t="s">
        <v>190</v>
      </c>
      <c r="B17" s="107">
        <v>222</v>
      </c>
      <c r="C17" s="63">
        <v>404</v>
      </c>
      <c r="D17" s="32">
        <v>327</v>
      </c>
      <c r="E17" s="47">
        <f t="shared" si="2"/>
        <v>0.0032210401891252954</v>
      </c>
      <c r="F17" s="47">
        <f t="shared" si="0"/>
        <v>0.47297297297297297</v>
      </c>
      <c r="G17" s="63">
        <f t="shared" si="1"/>
        <v>105</v>
      </c>
      <c r="H17" s="63">
        <f t="shared" si="3"/>
        <v>-77</v>
      </c>
    </row>
    <row r="18" spans="1:8" ht="15">
      <c r="A18" s="52" t="s">
        <v>191</v>
      </c>
      <c r="B18" s="107">
        <v>86</v>
      </c>
      <c r="C18" s="63">
        <v>110</v>
      </c>
      <c r="D18" s="32">
        <v>85</v>
      </c>
      <c r="E18" s="47">
        <f t="shared" si="2"/>
        <v>0.0008372734436564224</v>
      </c>
      <c r="F18" s="47">
        <f t="shared" si="0"/>
        <v>-0.011627906976744186</v>
      </c>
      <c r="G18" s="63">
        <f t="shared" si="1"/>
        <v>-1</v>
      </c>
      <c r="H18" s="63">
        <f t="shared" si="3"/>
        <v>-25</v>
      </c>
    </row>
    <row r="19" spans="1:8" ht="15">
      <c r="A19" s="52" t="s">
        <v>192</v>
      </c>
      <c r="B19" s="107">
        <v>49</v>
      </c>
      <c r="C19" s="63">
        <v>119</v>
      </c>
      <c r="D19" s="32">
        <v>93</v>
      </c>
      <c r="E19" s="47">
        <f t="shared" si="2"/>
        <v>0.0009160756501182033</v>
      </c>
      <c r="F19" s="47">
        <f t="shared" si="0"/>
        <v>0.8979591836734694</v>
      </c>
      <c r="G19" s="63">
        <f t="shared" si="1"/>
        <v>44</v>
      </c>
      <c r="H19" s="63">
        <f t="shared" si="3"/>
        <v>-26</v>
      </c>
    </row>
    <row r="20" spans="1:8" ht="15">
      <c r="A20" s="52" t="s">
        <v>193</v>
      </c>
      <c r="B20" s="107">
        <v>324</v>
      </c>
      <c r="C20" s="63">
        <v>576</v>
      </c>
      <c r="D20" s="32">
        <v>515</v>
      </c>
      <c r="E20" s="47">
        <f t="shared" si="2"/>
        <v>0.005072892040977148</v>
      </c>
      <c r="F20" s="47">
        <f t="shared" si="0"/>
        <v>0.5895061728395061</v>
      </c>
      <c r="G20" s="63">
        <f t="shared" si="1"/>
        <v>191</v>
      </c>
      <c r="H20" s="63">
        <f t="shared" si="3"/>
        <v>-61</v>
      </c>
    </row>
    <row r="21" spans="1:8" ht="15">
      <c r="A21" s="52" t="s">
        <v>194</v>
      </c>
      <c r="B21" s="107">
        <v>106</v>
      </c>
      <c r="C21" s="63">
        <v>210</v>
      </c>
      <c r="D21" s="32">
        <v>200</v>
      </c>
      <c r="E21" s="47">
        <f t="shared" si="2"/>
        <v>0.001970055161544523</v>
      </c>
      <c r="F21" s="47">
        <f t="shared" si="0"/>
        <v>0.8867924528301887</v>
      </c>
      <c r="G21" s="63">
        <f t="shared" si="1"/>
        <v>94</v>
      </c>
      <c r="H21" s="63">
        <f t="shared" si="3"/>
        <v>-10</v>
      </c>
    </row>
    <row r="22" spans="1:8" ht="15">
      <c r="A22" s="52" t="s">
        <v>195</v>
      </c>
      <c r="B22" s="107">
        <v>4252</v>
      </c>
      <c r="C22" s="63">
        <v>6551</v>
      </c>
      <c r="D22" s="32">
        <v>5326</v>
      </c>
      <c r="E22" s="47">
        <f t="shared" si="2"/>
        <v>0.05246256895193065</v>
      </c>
      <c r="F22" s="47">
        <f t="shared" si="0"/>
        <v>0.25258701787394167</v>
      </c>
      <c r="G22" s="63">
        <f t="shared" si="1"/>
        <v>1074</v>
      </c>
      <c r="H22" s="63">
        <f t="shared" si="3"/>
        <v>-1225</v>
      </c>
    </row>
    <row r="23" spans="1:8" ht="15">
      <c r="A23" s="52" t="s">
        <v>196</v>
      </c>
      <c r="B23" s="107">
        <v>267</v>
      </c>
      <c r="C23" s="63">
        <v>565</v>
      </c>
      <c r="D23" s="32">
        <v>454</v>
      </c>
      <c r="E23" s="47">
        <f t="shared" si="2"/>
        <v>0.004472025216706068</v>
      </c>
      <c r="F23" s="47">
        <f t="shared" si="0"/>
        <v>0.700374531835206</v>
      </c>
      <c r="G23" s="63">
        <f t="shared" si="1"/>
        <v>187</v>
      </c>
      <c r="H23" s="63">
        <f t="shared" si="3"/>
        <v>-111</v>
      </c>
    </row>
    <row r="24" spans="1:8" ht="15">
      <c r="A24" s="52" t="s">
        <v>197</v>
      </c>
      <c r="B24" s="107">
        <v>108</v>
      </c>
      <c r="C24" s="63">
        <v>167</v>
      </c>
      <c r="D24" s="32">
        <v>116</v>
      </c>
      <c r="E24" s="47">
        <f t="shared" si="2"/>
        <v>0.0011426319936958234</v>
      </c>
      <c r="F24" s="47">
        <f t="shared" si="0"/>
        <v>0.07407407407407407</v>
      </c>
      <c r="G24" s="63">
        <f t="shared" si="1"/>
        <v>8</v>
      </c>
      <c r="H24" s="63">
        <f t="shared" si="3"/>
        <v>-51</v>
      </c>
    </row>
    <row r="25" spans="1:8" ht="15">
      <c r="A25" s="52" t="s">
        <v>198</v>
      </c>
      <c r="B25" s="107">
        <v>571</v>
      </c>
      <c r="C25" s="63">
        <v>465</v>
      </c>
      <c r="D25" s="32">
        <v>548</v>
      </c>
      <c r="E25" s="47">
        <f t="shared" si="2"/>
        <v>0.005397951142631994</v>
      </c>
      <c r="F25" s="47">
        <f t="shared" si="0"/>
        <v>-0.040280210157618214</v>
      </c>
      <c r="G25" s="63">
        <f t="shared" si="1"/>
        <v>-23</v>
      </c>
      <c r="H25" s="63">
        <f t="shared" si="3"/>
        <v>83</v>
      </c>
    </row>
    <row r="26" spans="1:8" ht="15">
      <c r="A26" s="52" t="s">
        <v>199</v>
      </c>
      <c r="B26" s="107">
        <v>1086</v>
      </c>
      <c r="C26" s="63">
        <v>1695</v>
      </c>
      <c r="D26" s="32">
        <v>1507</v>
      </c>
      <c r="E26" s="47">
        <f t="shared" si="2"/>
        <v>0.014844365642237983</v>
      </c>
      <c r="F26" s="47">
        <f t="shared" si="0"/>
        <v>0.3876611418047882</v>
      </c>
      <c r="G26" s="63">
        <f t="shared" si="1"/>
        <v>421</v>
      </c>
      <c r="H26" s="63">
        <f t="shared" si="3"/>
        <v>-188</v>
      </c>
    </row>
    <row r="27" spans="1:8" ht="15">
      <c r="A27" s="52" t="s">
        <v>112</v>
      </c>
      <c r="B27" s="107">
        <v>471</v>
      </c>
      <c r="C27" s="63">
        <v>824</v>
      </c>
      <c r="D27" s="32">
        <v>756</v>
      </c>
      <c r="E27" s="47">
        <f t="shared" si="2"/>
        <v>0.007446808510638298</v>
      </c>
      <c r="F27" s="47">
        <f t="shared" si="0"/>
        <v>0.6050955414012739</v>
      </c>
      <c r="G27" s="63">
        <f t="shared" si="1"/>
        <v>285</v>
      </c>
      <c r="H27" s="63">
        <f t="shared" si="3"/>
        <v>-68</v>
      </c>
    </row>
    <row r="28" spans="1:8" ht="15">
      <c r="A28" s="52" t="s">
        <v>200</v>
      </c>
      <c r="B28" s="107">
        <v>476</v>
      </c>
      <c r="C28" s="63">
        <v>783</v>
      </c>
      <c r="D28" s="32">
        <v>774</v>
      </c>
      <c r="E28" s="47">
        <f t="shared" si="2"/>
        <v>0.007624113475177305</v>
      </c>
      <c r="F28" s="47">
        <f t="shared" si="0"/>
        <v>0.6260504201680672</v>
      </c>
      <c r="G28" s="63">
        <f t="shared" si="1"/>
        <v>298</v>
      </c>
      <c r="H28" s="63">
        <f t="shared" si="3"/>
        <v>-9</v>
      </c>
    </row>
    <row r="29" spans="1:8" ht="15">
      <c r="A29" s="52" t="s">
        <v>201</v>
      </c>
      <c r="B29" s="107">
        <v>278</v>
      </c>
      <c r="C29" s="63">
        <v>472</v>
      </c>
      <c r="D29" s="32">
        <v>367</v>
      </c>
      <c r="E29" s="47">
        <f t="shared" si="2"/>
        <v>0.0036150512214342</v>
      </c>
      <c r="F29" s="47">
        <f t="shared" si="0"/>
        <v>0.32014388489208634</v>
      </c>
      <c r="G29" s="63">
        <f t="shared" si="1"/>
        <v>89</v>
      </c>
      <c r="H29" s="63">
        <f t="shared" si="3"/>
        <v>-105</v>
      </c>
    </row>
    <row r="30" spans="1:8" ht="15">
      <c r="A30" s="52" t="s">
        <v>202</v>
      </c>
      <c r="B30" s="107">
        <v>337</v>
      </c>
      <c r="C30" s="63">
        <v>515</v>
      </c>
      <c r="D30" s="32">
        <v>479</v>
      </c>
      <c r="E30" s="47">
        <f t="shared" si="2"/>
        <v>0.004718282111899133</v>
      </c>
      <c r="F30" s="47">
        <f t="shared" si="0"/>
        <v>0.42136498516320475</v>
      </c>
      <c r="G30" s="63">
        <f t="shared" si="1"/>
        <v>142</v>
      </c>
      <c r="H30" s="63">
        <f t="shared" si="3"/>
        <v>-36</v>
      </c>
    </row>
    <row r="31" spans="1:8" ht="15">
      <c r="A31" s="52" t="s">
        <v>203</v>
      </c>
      <c r="B31" s="107">
        <v>116</v>
      </c>
      <c r="C31" s="63">
        <v>163</v>
      </c>
      <c r="D31" s="32">
        <v>181</v>
      </c>
      <c r="E31" s="47">
        <f t="shared" si="2"/>
        <v>0.0017828999211977935</v>
      </c>
      <c r="F31" s="47">
        <f t="shared" si="0"/>
        <v>0.5603448275862069</v>
      </c>
      <c r="G31" s="63">
        <f t="shared" si="1"/>
        <v>65</v>
      </c>
      <c r="H31" s="63">
        <f t="shared" si="3"/>
        <v>18</v>
      </c>
    </row>
    <row r="32" spans="1:8" ht="15">
      <c r="A32" s="52" t="s">
        <v>204</v>
      </c>
      <c r="B32" s="107">
        <v>416</v>
      </c>
      <c r="C32" s="63">
        <v>715</v>
      </c>
      <c r="D32" s="32">
        <v>523</v>
      </c>
      <c r="E32" s="47">
        <f t="shared" si="2"/>
        <v>0.005151694247438928</v>
      </c>
      <c r="F32" s="47">
        <f t="shared" si="0"/>
        <v>0.25721153846153844</v>
      </c>
      <c r="G32" s="63">
        <f t="shared" si="1"/>
        <v>107</v>
      </c>
      <c r="H32" s="63">
        <f t="shared" si="3"/>
        <v>-192</v>
      </c>
    </row>
    <row r="33" spans="1:8" ht="15">
      <c r="A33" s="52" t="s">
        <v>205</v>
      </c>
      <c r="B33" s="107">
        <v>755</v>
      </c>
      <c r="C33" s="63">
        <v>1086</v>
      </c>
      <c r="D33" s="32">
        <v>1141</v>
      </c>
      <c r="E33" s="47">
        <f t="shared" si="2"/>
        <v>0.011239164696611506</v>
      </c>
      <c r="F33" s="47">
        <f t="shared" si="0"/>
        <v>0.5112582781456954</v>
      </c>
      <c r="G33" s="63">
        <f t="shared" si="1"/>
        <v>386</v>
      </c>
      <c r="H33" s="63">
        <f t="shared" si="3"/>
        <v>55</v>
      </c>
    </row>
    <row r="34" spans="1:8" ht="15">
      <c r="A34" s="52" t="s">
        <v>206</v>
      </c>
      <c r="B34" s="107">
        <v>1702</v>
      </c>
      <c r="C34" s="63">
        <v>2324</v>
      </c>
      <c r="D34" s="32">
        <v>2086</v>
      </c>
      <c r="E34" s="47">
        <f t="shared" si="2"/>
        <v>0.020547675334909376</v>
      </c>
      <c r="F34" s="47">
        <f t="shared" si="0"/>
        <v>0.2256169212690952</v>
      </c>
      <c r="G34" s="63">
        <f t="shared" si="1"/>
        <v>384</v>
      </c>
      <c r="H34" s="63">
        <f t="shared" si="3"/>
        <v>-238</v>
      </c>
    </row>
    <row r="35" spans="1:8" ht="15">
      <c r="A35" s="52" t="s">
        <v>207</v>
      </c>
      <c r="B35" s="107">
        <v>260</v>
      </c>
      <c r="C35" s="63">
        <v>381</v>
      </c>
      <c r="D35" s="32">
        <v>369</v>
      </c>
      <c r="E35" s="47">
        <f t="shared" si="2"/>
        <v>0.0036347517730496454</v>
      </c>
      <c r="F35" s="47">
        <f t="shared" si="0"/>
        <v>0.41923076923076924</v>
      </c>
      <c r="G35" s="63">
        <f t="shared" si="1"/>
        <v>109</v>
      </c>
      <c r="H35" s="63">
        <f t="shared" si="3"/>
        <v>-12</v>
      </c>
    </row>
    <row r="36" spans="1:8" ht="15">
      <c r="A36" s="52" t="s">
        <v>208</v>
      </c>
      <c r="B36" s="107">
        <v>71</v>
      </c>
      <c r="C36" s="63">
        <v>88</v>
      </c>
      <c r="D36" s="32">
        <v>79</v>
      </c>
      <c r="E36" s="47">
        <f t="shared" si="2"/>
        <v>0.0007781717888100867</v>
      </c>
      <c r="F36" s="47">
        <f t="shared" si="0"/>
        <v>0.11267605633802817</v>
      </c>
      <c r="G36" s="63">
        <f t="shared" si="1"/>
        <v>8</v>
      </c>
      <c r="H36" s="63">
        <f t="shared" si="3"/>
        <v>-9</v>
      </c>
    </row>
    <row r="37" spans="1:8" ht="15">
      <c r="A37" s="52" t="s">
        <v>209</v>
      </c>
      <c r="B37" s="107">
        <v>33</v>
      </c>
      <c r="C37" s="63">
        <v>163</v>
      </c>
      <c r="D37" s="32">
        <v>110</v>
      </c>
      <c r="E37" s="47">
        <f t="shared" si="2"/>
        <v>0.0010835303388494878</v>
      </c>
      <c r="F37" s="47">
        <f t="shared" si="0"/>
        <v>2.3333333333333335</v>
      </c>
      <c r="G37" s="63">
        <f t="shared" si="1"/>
        <v>77</v>
      </c>
      <c r="H37" s="63">
        <f t="shared" si="3"/>
        <v>-53</v>
      </c>
    </row>
    <row r="38" spans="1:8" ht="15">
      <c r="A38" s="52" t="s">
        <v>210</v>
      </c>
      <c r="B38" s="107">
        <v>713</v>
      </c>
      <c r="C38" s="63">
        <v>1049</v>
      </c>
      <c r="D38" s="32">
        <v>918</v>
      </c>
      <c r="E38" s="47">
        <f t="shared" si="2"/>
        <v>0.009042553191489361</v>
      </c>
      <c r="F38" s="47">
        <f t="shared" si="0"/>
        <v>0.28751753155680226</v>
      </c>
      <c r="G38" s="63">
        <f t="shared" si="1"/>
        <v>205</v>
      </c>
      <c r="H38" s="63">
        <f t="shared" si="3"/>
        <v>-131</v>
      </c>
    </row>
    <row r="39" spans="1:8" ht="15">
      <c r="A39" s="52" t="s">
        <v>211</v>
      </c>
      <c r="B39" s="107">
        <v>52</v>
      </c>
      <c r="C39" s="63">
        <v>102</v>
      </c>
      <c r="D39" s="32">
        <v>74</v>
      </c>
      <c r="E39" s="47">
        <f t="shared" si="2"/>
        <v>0.0007289204097714736</v>
      </c>
      <c r="F39" s="47">
        <f t="shared" si="0"/>
        <v>0.4230769230769231</v>
      </c>
      <c r="G39" s="63">
        <f t="shared" si="1"/>
        <v>22</v>
      </c>
      <c r="H39" s="63">
        <f t="shared" si="3"/>
        <v>-28</v>
      </c>
    </row>
    <row r="40" spans="1:8" ht="15">
      <c r="A40" s="52" t="s">
        <v>212</v>
      </c>
      <c r="B40" s="107">
        <v>251</v>
      </c>
      <c r="C40" s="63">
        <v>338</v>
      </c>
      <c r="D40" s="32">
        <v>334</v>
      </c>
      <c r="E40" s="47">
        <f t="shared" si="2"/>
        <v>0.003289992119779354</v>
      </c>
      <c r="F40" s="47">
        <f t="shared" si="0"/>
        <v>0.33067729083665337</v>
      </c>
      <c r="G40" s="63">
        <f t="shared" si="1"/>
        <v>83</v>
      </c>
      <c r="H40" s="63">
        <f t="shared" si="3"/>
        <v>-4</v>
      </c>
    </row>
    <row r="41" spans="1:8" ht="15">
      <c r="A41" s="52" t="s">
        <v>213</v>
      </c>
      <c r="B41" s="107">
        <v>23779</v>
      </c>
      <c r="C41" s="63">
        <v>33306</v>
      </c>
      <c r="D41" s="32">
        <v>30696</v>
      </c>
      <c r="E41" s="47">
        <f t="shared" si="2"/>
        <v>0.3023640661938534</v>
      </c>
      <c r="F41" s="47">
        <f t="shared" si="0"/>
        <v>0.2908869170276294</v>
      </c>
      <c r="G41" s="63">
        <f t="shared" si="1"/>
        <v>6917</v>
      </c>
      <c r="H41" s="63">
        <f t="shared" si="3"/>
        <v>-2610</v>
      </c>
    </row>
    <row r="42" spans="1:8" ht="15">
      <c r="A42" s="52" t="s">
        <v>214</v>
      </c>
      <c r="B42" s="107">
        <v>5547</v>
      </c>
      <c r="C42" s="63">
        <v>7269</v>
      </c>
      <c r="D42" s="32">
        <v>6699</v>
      </c>
      <c r="E42" s="47">
        <f t="shared" si="2"/>
        <v>0.06598699763593381</v>
      </c>
      <c r="F42" s="47">
        <f t="shared" si="0"/>
        <v>0.20767982693347756</v>
      </c>
      <c r="G42" s="63">
        <f t="shared" si="1"/>
        <v>1152</v>
      </c>
      <c r="H42" s="63">
        <f t="shared" si="3"/>
        <v>-570</v>
      </c>
    </row>
    <row r="43" spans="1:8" ht="15">
      <c r="A43" s="52" t="s">
        <v>215</v>
      </c>
      <c r="B43" s="107">
        <v>897</v>
      </c>
      <c r="C43" s="63">
        <v>1184</v>
      </c>
      <c r="D43" s="32">
        <v>1031</v>
      </c>
      <c r="E43" s="47">
        <f t="shared" si="2"/>
        <v>0.010155634357762018</v>
      </c>
      <c r="F43" s="47">
        <f t="shared" si="0"/>
        <v>0.14938684503901895</v>
      </c>
      <c r="G43" s="63">
        <f t="shared" si="1"/>
        <v>134</v>
      </c>
      <c r="H43" s="63">
        <f t="shared" si="3"/>
        <v>-153</v>
      </c>
    </row>
    <row r="44" spans="1:8" ht="15">
      <c r="A44" s="52" t="s">
        <v>216</v>
      </c>
      <c r="B44" s="107">
        <v>182</v>
      </c>
      <c r="C44" s="63">
        <v>280</v>
      </c>
      <c r="D44" s="32">
        <v>261</v>
      </c>
      <c r="E44" s="47">
        <f t="shared" si="2"/>
        <v>0.0025709219858156026</v>
      </c>
      <c r="F44" s="47">
        <f t="shared" si="0"/>
        <v>0.4340659340659341</v>
      </c>
      <c r="G44" s="63">
        <f t="shared" si="1"/>
        <v>79</v>
      </c>
      <c r="H44" s="63">
        <f t="shared" si="3"/>
        <v>-19</v>
      </c>
    </row>
    <row r="45" spans="1:8" ht="15">
      <c r="A45" s="52" t="s">
        <v>217</v>
      </c>
      <c r="B45" s="107">
        <v>298</v>
      </c>
      <c r="C45" s="63">
        <v>361</v>
      </c>
      <c r="D45" s="32">
        <v>352</v>
      </c>
      <c r="E45" s="47">
        <f t="shared" si="2"/>
        <v>0.0034672970843183607</v>
      </c>
      <c r="F45" s="47">
        <f t="shared" si="0"/>
        <v>0.18120805369127516</v>
      </c>
      <c r="G45" s="63">
        <f t="shared" si="1"/>
        <v>54</v>
      </c>
      <c r="H45" s="63">
        <f t="shared" si="3"/>
        <v>-9</v>
      </c>
    </row>
    <row r="46" spans="1:8" ht="15">
      <c r="A46" s="52" t="s">
        <v>218</v>
      </c>
      <c r="B46" s="107">
        <v>51</v>
      </c>
      <c r="C46" s="63">
        <v>91</v>
      </c>
      <c r="D46" s="32">
        <v>114</v>
      </c>
      <c r="E46" s="47">
        <f t="shared" si="2"/>
        <v>0.0011229314420803784</v>
      </c>
      <c r="F46" s="47">
        <f t="shared" si="0"/>
        <v>1.2352941176470589</v>
      </c>
      <c r="G46" s="63">
        <f t="shared" si="1"/>
        <v>63</v>
      </c>
      <c r="H46" s="63">
        <f t="shared" si="3"/>
        <v>23</v>
      </c>
    </row>
    <row r="47" spans="1:8" ht="15">
      <c r="A47" s="52" t="s">
        <v>219</v>
      </c>
      <c r="B47" s="107">
        <v>211</v>
      </c>
      <c r="C47" s="63">
        <v>301</v>
      </c>
      <c r="D47" s="32">
        <v>242</v>
      </c>
      <c r="E47" s="47">
        <f t="shared" si="2"/>
        <v>0.002383766745468873</v>
      </c>
      <c r="F47" s="47">
        <f t="shared" si="0"/>
        <v>0.14691943127962084</v>
      </c>
      <c r="G47" s="63">
        <f t="shared" si="1"/>
        <v>31</v>
      </c>
      <c r="H47" s="63">
        <f t="shared" si="3"/>
        <v>-59</v>
      </c>
    </row>
    <row r="48" spans="1:8" ht="15">
      <c r="A48" s="52" t="s">
        <v>220</v>
      </c>
      <c r="B48" s="107">
        <v>1358</v>
      </c>
      <c r="C48" s="63">
        <v>1888</v>
      </c>
      <c r="D48" s="32">
        <v>1586</v>
      </c>
      <c r="E48" s="47">
        <f t="shared" si="2"/>
        <v>0.01562253743104807</v>
      </c>
      <c r="F48" s="47">
        <f t="shared" si="0"/>
        <v>0.16789396170839468</v>
      </c>
      <c r="G48" s="63">
        <f t="shared" si="1"/>
        <v>228</v>
      </c>
      <c r="H48" s="63">
        <f t="shared" si="3"/>
        <v>-302</v>
      </c>
    </row>
    <row r="49" spans="1:8" ht="15">
      <c r="A49" s="52" t="s">
        <v>222</v>
      </c>
      <c r="B49" s="107">
        <v>28</v>
      </c>
      <c r="C49" s="63">
        <v>63</v>
      </c>
      <c r="D49" s="32">
        <v>60</v>
      </c>
      <c r="E49" s="47">
        <f t="shared" si="2"/>
        <v>0.000591016548463357</v>
      </c>
      <c r="F49" s="47">
        <f t="shared" si="0"/>
        <v>1.1428571428571428</v>
      </c>
      <c r="G49" s="63">
        <f t="shared" si="1"/>
        <v>32</v>
      </c>
      <c r="H49" s="63">
        <f t="shared" si="3"/>
        <v>-3</v>
      </c>
    </row>
    <row r="50" spans="1:8" ht="15">
      <c r="A50" s="52" t="s">
        <v>130</v>
      </c>
      <c r="B50" s="107">
        <v>155</v>
      </c>
      <c r="C50" s="63">
        <v>253</v>
      </c>
      <c r="D50" s="32">
        <v>223</v>
      </c>
      <c r="E50" s="47">
        <f t="shared" si="2"/>
        <v>0.0021966115051221436</v>
      </c>
      <c r="F50" s="47">
        <f t="shared" si="0"/>
        <v>0.43870967741935485</v>
      </c>
      <c r="G50" s="63">
        <f t="shared" si="1"/>
        <v>68</v>
      </c>
      <c r="H50" s="63">
        <f t="shared" si="3"/>
        <v>-30</v>
      </c>
    </row>
    <row r="51" spans="1:8" ht="15">
      <c r="A51" s="52" t="s">
        <v>223</v>
      </c>
      <c r="B51" s="107">
        <v>288</v>
      </c>
      <c r="C51" s="63">
        <v>494</v>
      </c>
      <c r="D51" s="32">
        <v>666</v>
      </c>
      <c r="E51" s="47">
        <f t="shared" si="2"/>
        <v>0.006560283687943262</v>
      </c>
      <c r="F51" s="47">
        <f t="shared" si="0"/>
        <v>1.3125</v>
      </c>
      <c r="G51" s="63">
        <f t="shared" si="1"/>
        <v>378</v>
      </c>
      <c r="H51" s="63">
        <f t="shared" si="3"/>
        <v>172</v>
      </c>
    </row>
    <row r="52" spans="1:8" ht="15">
      <c r="A52" s="52" t="s">
        <v>221</v>
      </c>
      <c r="B52" s="107">
        <v>118</v>
      </c>
      <c r="C52" s="63">
        <v>134</v>
      </c>
      <c r="D52" s="32">
        <v>117</v>
      </c>
      <c r="E52" s="47">
        <f t="shared" si="2"/>
        <v>0.001152482269503546</v>
      </c>
      <c r="F52" s="47">
        <f t="shared" si="0"/>
        <v>-0.00847457627118644</v>
      </c>
      <c r="G52" s="63">
        <f t="shared" si="1"/>
        <v>-1</v>
      </c>
      <c r="H52" s="63">
        <f t="shared" si="3"/>
        <v>-17</v>
      </c>
    </row>
    <row r="53" spans="1:8" ht="15">
      <c r="A53" s="52" t="s">
        <v>224</v>
      </c>
      <c r="B53" s="107">
        <v>2974</v>
      </c>
      <c r="C53" s="63">
        <v>3760</v>
      </c>
      <c r="D53" s="32">
        <v>3532</v>
      </c>
      <c r="E53" s="47">
        <f t="shared" si="2"/>
        <v>0.03479117415287628</v>
      </c>
      <c r="F53" s="47">
        <f t="shared" si="0"/>
        <v>0.18762609280430398</v>
      </c>
      <c r="G53" s="63">
        <f t="shared" si="1"/>
        <v>558</v>
      </c>
      <c r="H53" s="63">
        <f t="shared" si="3"/>
        <v>-228</v>
      </c>
    </row>
    <row r="54" spans="1:8" ht="15">
      <c r="A54" s="52" t="s">
        <v>225</v>
      </c>
      <c r="B54" s="107">
        <v>1121</v>
      </c>
      <c r="C54" s="63">
        <v>1847</v>
      </c>
      <c r="D54" s="32">
        <v>2045</v>
      </c>
      <c r="E54" s="47">
        <f t="shared" si="2"/>
        <v>0.02014381402679275</v>
      </c>
      <c r="F54" s="47">
        <f t="shared" si="0"/>
        <v>0.8242640499553969</v>
      </c>
      <c r="G54" s="63">
        <f t="shared" si="1"/>
        <v>924</v>
      </c>
      <c r="H54" s="63">
        <f t="shared" si="3"/>
        <v>198</v>
      </c>
    </row>
    <row r="55" spans="1:8" ht="15">
      <c r="A55" s="52" t="s">
        <v>226</v>
      </c>
      <c r="B55" s="107">
        <v>328</v>
      </c>
      <c r="C55" s="63">
        <v>857</v>
      </c>
      <c r="D55" s="32">
        <v>562</v>
      </c>
      <c r="E55" s="47">
        <f t="shared" si="2"/>
        <v>0.0055358550039401105</v>
      </c>
      <c r="F55" s="47">
        <f t="shared" si="0"/>
        <v>0.7134146341463414</v>
      </c>
      <c r="G55" s="63">
        <f t="shared" si="1"/>
        <v>234</v>
      </c>
      <c r="H55" s="63">
        <f t="shared" si="3"/>
        <v>-295</v>
      </c>
    </row>
    <row r="56" spans="1:8" ht="15">
      <c r="A56" s="52" t="s">
        <v>227</v>
      </c>
      <c r="B56" s="107">
        <v>639</v>
      </c>
      <c r="C56" s="63">
        <v>792</v>
      </c>
      <c r="D56" s="32">
        <v>573</v>
      </c>
      <c r="E56" s="47">
        <f t="shared" si="2"/>
        <v>0.0056442080378250594</v>
      </c>
      <c r="F56" s="47">
        <f t="shared" si="0"/>
        <v>-0.10328638497652583</v>
      </c>
      <c r="G56" s="63">
        <f t="shared" si="1"/>
        <v>-66</v>
      </c>
      <c r="H56" s="63">
        <f t="shared" si="3"/>
        <v>-219</v>
      </c>
    </row>
    <row r="57" spans="1:8" ht="15">
      <c r="A57" s="52" t="s">
        <v>228</v>
      </c>
      <c r="B57" s="107">
        <v>1316</v>
      </c>
      <c r="C57" s="63">
        <v>1642</v>
      </c>
      <c r="D57" s="32">
        <v>1550</v>
      </c>
      <c r="E57" s="47">
        <f t="shared" si="2"/>
        <v>0.015267927501970055</v>
      </c>
      <c r="F57" s="47">
        <f t="shared" si="0"/>
        <v>0.1778115501519757</v>
      </c>
      <c r="G57" s="63">
        <f t="shared" si="1"/>
        <v>234</v>
      </c>
      <c r="H57" s="63">
        <f t="shared" si="3"/>
        <v>-92</v>
      </c>
    </row>
    <row r="58" spans="1:8" ht="15">
      <c r="A58" s="52" t="s">
        <v>229</v>
      </c>
      <c r="B58" s="107">
        <v>232</v>
      </c>
      <c r="C58" s="63">
        <v>471</v>
      </c>
      <c r="D58" s="32">
        <v>532</v>
      </c>
      <c r="E58" s="47">
        <f t="shared" si="2"/>
        <v>0.005240346729708432</v>
      </c>
      <c r="F58" s="47">
        <f t="shared" si="0"/>
        <v>1.293103448275862</v>
      </c>
      <c r="G58" s="63">
        <f t="shared" si="1"/>
        <v>300</v>
      </c>
      <c r="H58" s="63">
        <f t="shared" si="3"/>
        <v>61</v>
      </c>
    </row>
    <row r="59" spans="1:8" ht="15">
      <c r="A59" s="52" t="s">
        <v>230</v>
      </c>
      <c r="B59" s="107">
        <v>1377</v>
      </c>
      <c r="C59" s="63">
        <v>1989</v>
      </c>
      <c r="D59" s="32">
        <v>1701</v>
      </c>
      <c r="E59" s="47">
        <f t="shared" si="2"/>
        <v>0.01675531914893617</v>
      </c>
      <c r="F59" s="47">
        <f t="shared" si="0"/>
        <v>0.23529411764705882</v>
      </c>
      <c r="G59" s="63">
        <f t="shared" si="1"/>
        <v>324</v>
      </c>
      <c r="H59" s="63">
        <f t="shared" si="3"/>
        <v>-288</v>
      </c>
    </row>
    <row r="60" spans="1:8" ht="15">
      <c r="A60" s="52" t="s">
        <v>231</v>
      </c>
      <c r="B60" s="107">
        <v>677</v>
      </c>
      <c r="C60" s="63">
        <v>1187</v>
      </c>
      <c r="D60" s="32">
        <v>1005</v>
      </c>
      <c r="E60" s="47">
        <f t="shared" si="2"/>
        <v>0.00989952718676123</v>
      </c>
      <c r="F60" s="47">
        <f t="shared" si="0"/>
        <v>0.4844903988183161</v>
      </c>
      <c r="G60" s="63">
        <f t="shared" si="1"/>
        <v>328</v>
      </c>
      <c r="H60" s="63">
        <f t="shared" si="3"/>
        <v>-182</v>
      </c>
    </row>
    <row r="61" spans="1:8" ht="15">
      <c r="A61" s="52" t="s">
        <v>232</v>
      </c>
      <c r="B61" s="107">
        <v>51</v>
      </c>
      <c r="C61" s="63">
        <v>88</v>
      </c>
      <c r="D61" s="32">
        <v>96</v>
      </c>
      <c r="E61" s="47">
        <f t="shared" si="2"/>
        <v>0.0009456264775413711</v>
      </c>
      <c r="F61" s="47">
        <f t="shared" si="0"/>
        <v>0.8823529411764706</v>
      </c>
      <c r="G61" s="63">
        <f t="shared" si="1"/>
        <v>45</v>
      </c>
      <c r="H61" s="63">
        <f t="shared" si="3"/>
        <v>8</v>
      </c>
    </row>
    <row r="62" spans="1:8" ht="15">
      <c r="A62" s="52" t="s">
        <v>233</v>
      </c>
      <c r="B62" s="107">
        <v>141</v>
      </c>
      <c r="C62" s="63">
        <v>298</v>
      </c>
      <c r="D62" s="32">
        <v>370</v>
      </c>
      <c r="E62" s="47">
        <f t="shared" si="2"/>
        <v>0.003644602048857368</v>
      </c>
      <c r="F62" s="47">
        <f t="shared" si="0"/>
        <v>1.624113475177305</v>
      </c>
      <c r="G62" s="63">
        <f t="shared" si="1"/>
        <v>229</v>
      </c>
      <c r="H62" s="63">
        <f t="shared" si="3"/>
        <v>72</v>
      </c>
    </row>
    <row r="63" spans="1:8" ht="15">
      <c r="A63" s="52" t="s">
        <v>234</v>
      </c>
      <c r="B63" s="107">
        <v>146</v>
      </c>
      <c r="C63" s="63">
        <v>298</v>
      </c>
      <c r="D63" s="32">
        <v>533</v>
      </c>
      <c r="E63" s="47">
        <f t="shared" si="2"/>
        <v>0.005250197005516154</v>
      </c>
      <c r="F63" s="47">
        <f t="shared" si="0"/>
        <v>2.6506849315068495</v>
      </c>
      <c r="G63" s="63">
        <f t="shared" si="1"/>
        <v>387</v>
      </c>
      <c r="H63" s="63">
        <f t="shared" si="3"/>
        <v>235</v>
      </c>
    </row>
    <row r="64" spans="1:8" ht="15">
      <c r="A64" s="52" t="s">
        <v>235</v>
      </c>
      <c r="B64" s="107">
        <v>315</v>
      </c>
      <c r="C64" s="63">
        <v>572</v>
      </c>
      <c r="D64" s="32">
        <v>459</v>
      </c>
      <c r="E64" s="47">
        <f t="shared" si="2"/>
        <v>0.0045212765957446804</v>
      </c>
      <c r="F64" s="47">
        <f t="shared" si="0"/>
        <v>0.45714285714285713</v>
      </c>
      <c r="G64" s="63">
        <f t="shared" si="1"/>
        <v>144</v>
      </c>
      <c r="H64" s="63">
        <f t="shared" si="3"/>
        <v>-113</v>
      </c>
    </row>
    <row r="65" spans="1:8" ht="15">
      <c r="A65" s="52" t="s">
        <v>236</v>
      </c>
      <c r="B65" s="107">
        <v>277</v>
      </c>
      <c r="C65" s="63">
        <v>580</v>
      </c>
      <c r="D65" s="32">
        <v>461</v>
      </c>
      <c r="E65" s="47">
        <f t="shared" si="2"/>
        <v>0.004540977147360126</v>
      </c>
      <c r="F65" s="47">
        <f t="shared" si="0"/>
        <v>0.6642599277978339</v>
      </c>
      <c r="G65" s="63">
        <f t="shared" si="1"/>
        <v>184</v>
      </c>
      <c r="H65" s="63">
        <f t="shared" si="3"/>
        <v>-119</v>
      </c>
    </row>
    <row r="66" spans="1:8" ht="15">
      <c r="A66" s="52" t="s">
        <v>237</v>
      </c>
      <c r="B66" s="107">
        <v>197</v>
      </c>
      <c r="C66" s="63">
        <v>305</v>
      </c>
      <c r="D66" s="32">
        <v>286</v>
      </c>
      <c r="E66" s="47">
        <f t="shared" si="2"/>
        <v>0.0028171788810086684</v>
      </c>
      <c r="F66" s="47">
        <f aca="true" t="shared" si="4" ref="F66:F83">(D66-B66)/B66</f>
        <v>0.4517766497461929</v>
      </c>
      <c r="G66" s="63">
        <f aca="true" t="shared" si="5" ref="G66:G83">D66-B66</f>
        <v>89</v>
      </c>
      <c r="H66" s="63">
        <f t="shared" si="3"/>
        <v>-19</v>
      </c>
    </row>
    <row r="67" spans="1:8" ht="15">
      <c r="A67" s="52" t="s">
        <v>238</v>
      </c>
      <c r="B67" s="107">
        <v>889</v>
      </c>
      <c r="C67" s="63">
        <v>1228</v>
      </c>
      <c r="D67" s="32">
        <v>1102</v>
      </c>
      <c r="E67" s="47">
        <f aca="true" t="shared" si="6" ref="E67:E83">D67/$D$83</f>
        <v>0.010855003940110323</v>
      </c>
      <c r="F67" s="47">
        <f t="shared" si="4"/>
        <v>0.23959505061867267</v>
      </c>
      <c r="G67" s="63">
        <f t="shared" si="5"/>
        <v>213</v>
      </c>
      <c r="H67" s="63">
        <f aca="true" t="shared" si="7" ref="H67:H83">D67-C67</f>
        <v>-126</v>
      </c>
    </row>
    <row r="68" spans="1:8" ht="15">
      <c r="A68" s="52" t="s">
        <v>239</v>
      </c>
      <c r="B68" s="107">
        <v>630</v>
      </c>
      <c r="C68" s="63">
        <v>1048</v>
      </c>
      <c r="D68" s="32">
        <v>950</v>
      </c>
      <c r="E68" s="47">
        <f t="shared" si="6"/>
        <v>0.009357762017336485</v>
      </c>
      <c r="F68" s="47">
        <f t="shared" si="4"/>
        <v>0.5079365079365079</v>
      </c>
      <c r="G68" s="63">
        <f t="shared" si="5"/>
        <v>320</v>
      </c>
      <c r="H68" s="63">
        <f t="shared" si="7"/>
        <v>-98</v>
      </c>
    </row>
    <row r="69" spans="1:8" ht="15">
      <c r="A69" s="52" t="s">
        <v>240</v>
      </c>
      <c r="B69" s="107">
        <v>104</v>
      </c>
      <c r="C69" s="63">
        <v>197</v>
      </c>
      <c r="D69" s="32">
        <v>165</v>
      </c>
      <c r="E69" s="47">
        <f t="shared" si="6"/>
        <v>0.0016252955082742316</v>
      </c>
      <c r="F69" s="47">
        <f t="shared" si="4"/>
        <v>0.5865384615384616</v>
      </c>
      <c r="G69" s="63">
        <f t="shared" si="5"/>
        <v>61</v>
      </c>
      <c r="H69" s="63">
        <f t="shared" si="7"/>
        <v>-32</v>
      </c>
    </row>
    <row r="70" spans="1:8" ht="15">
      <c r="A70" s="52" t="s">
        <v>241</v>
      </c>
      <c r="B70" s="107">
        <v>81</v>
      </c>
      <c r="C70" s="63">
        <v>130</v>
      </c>
      <c r="D70" s="32">
        <v>128</v>
      </c>
      <c r="E70" s="47">
        <f t="shared" si="6"/>
        <v>0.001260835303388495</v>
      </c>
      <c r="F70" s="47">
        <f t="shared" si="4"/>
        <v>0.5802469135802469</v>
      </c>
      <c r="G70" s="63">
        <f t="shared" si="5"/>
        <v>47</v>
      </c>
      <c r="H70" s="63">
        <f t="shared" si="7"/>
        <v>-2</v>
      </c>
    </row>
    <row r="71" spans="1:8" ht="15">
      <c r="A71" s="52" t="s">
        <v>242</v>
      </c>
      <c r="B71" s="107">
        <v>312</v>
      </c>
      <c r="C71" s="63">
        <v>555</v>
      </c>
      <c r="D71" s="32">
        <v>479</v>
      </c>
      <c r="E71" s="47">
        <f t="shared" si="6"/>
        <v>0.004718282111899133</v>
      </c>
      <c r="F71" s="47">
        <f t="shared" si="4"/>
        <v>0.5352564102564102</v>
      </c>
      <c r="G71" s="63">
        <f t="shared" si="5"/>
        <v>167</v>
      </c>
      <c r="H71" s="63">
        <f t="shared" si="7"/>
        <v>-76</v>
      </c>
    </row>
    <row r="72" spans="1:8" ht="15">
      <c r="A72" s="52" t="s">
        <v>243</v>
      </c>
      <c r="B72" s="107">
        <v>538</v>
      </c>
      <c r="C72" s="63">
        <v>891</v>
      </c>
      <c r="D72" s="32">
        <v>1141</v>
      </c>
      <c r="E72" s="47">
        <f t="shared" si="6"/>
        <v>0.011239164696611506</v>
      </c>
      <c r="F72" s="47">
        <f t="shared" si="4"/>
        <v>1.120817843866171</v>
      </c>
      <c r="G72" s="63">
        <f t="shared" si="5"/>
        <v>603</v>
      </c>
      <c r="H72" s="63">
        <f t="shared" si="7"/>
        <v>250</v>
      </c>
    </row>
    <row r="73" spans="1:8" ht="15">
      <c r="A73" s="52" t="s">
        <v>244</v>
      </c>
      <c r="B73" s="107">
        <v>93</v>
      </c>
      <c r="C73" s="63">
        <v>311</v>
      </c>
      <c r="D73" s="32">
        <v>289</v>
      </c>
      <c r="E73" s="47">
        <f t="shared" si="6"/>
        <v>0.0028467297084318363</v>
      </c>
      <c r="F73" s="47">
        <f t="shared" si="4"/>
        <v>2.10752688172043</v>
      </c>
      <c r="G73" s="63">
        <f t="shared" si="5"/>
        <v>196</v>
      </c>
      <c r="H73" s="63">
        <f t="shared" si="7"/>
        <v>-22</v>
      </c>
    </row>
    <row r="74" spans="1:8" ht="15">
      <c r="A74" s="52" t="s">
        <v>245</v>
      </c>
      <c r="B74" s="107">
        <v>1979</v>
      </c>
      <c r="C74" s="63">
        <v>2988</v>
      </c>
      <c r="D74" s="32">
        <v>2655</v>
      </c>
      <c r="E74" s="47">
        <f t="shared" si="6"/>
        <v>0.026152482269503546</v>
      </c>
      <c r="F74" s="47">
        <f t="shared" si="4"/>
        <v>0.3415866599292572</v>
      </c>
      <c r="G74" s="63">
        <f t="shared" si="5"/>
        <v>676</v>
      </c>
      <c r="H74" s="63">
        <f t="shared" si="7"/>
        <v>-333</v>
      </c>
    </row>
    <row r="75" spans="1:8" ht="15">
      <c r="A75" s="52" t="s">
        <v>246</v>
      </c>
      <c r="B75" s="107">
        <v>241</v>
      </c>
      <c r="C75" s="63">
        <v>528</v>
      </c>
      <c r="D75" s="32">
        <v>344</v>
      </c>
      <c r="E75" s="47">
        <f t="shared" si="6"/>
        <v>0.00338849487785658</v>
      </c>
      <c r="F75" s="47">
        <f t="shared" si="4"/>
        <v>0.42738589211618255</v>
      </c>
      <c r="G75" s="63">
        <f t="shared" si="5"/>
        <v>103</v>
      </c>
      <c r="H75" s="63">
        <f t="shared" si="7"/>
        <v>-184</v>
      </c>
    </row>
    <row r="76" spans="1:8" ht="15">
      <c r="A76" s="52" t="s">
        <v>247</v>
      </c>
      <c r="B76" s="107">
        <v>582</v>
      </c>
      <c r="C76" s="63">
        <v>757</v>
      </c>
      <c r="D76" s="32">
        <v>688</v>
      </c>
      <c r="E76" s="47">
        <f t="shared" si="6"/>
        <v>0.00677698975571316</v>
      </c>
      <c r="F76" s="47">
        <f t="shared" si="4"/>
        <v>0.18213058419243985</v>
      </c>
      <c r="G76" s="63">
        <f t="shared" si="5"/>
        <v>106</v>
      </c>
      <c r="H76" s="63">
        <f t="shared" si="7"/>
        <v>-69</v>
      </c>
    </row>
    <row r="77" spans="1:8" ht="15">
      <c r="A77" s="52" t="s">
        <v>248</v>
      </c>
      <c r="B77" s="107">
        <v>23</v>
      </c>
      <c r="C77" s="63">
        <v>26</v>
      </c>
      <c r="D77" s="32">
        <v>32</v>
      </c>
      <c r="E77" s="47">
        <f t="shared" si="6"/>
        <v>0.00031520882584712374</v>
      </c>
      <c r="F77" s="47">
        <f t="shared" si="4"/>
        <v>0.391304347826087</v>
      </c>
      <c r="G77" s="63">
        <f t="shared" si="5"/>
        <v>9</v>
      </c>
      <c r="H77" s="63">
        <f t="shared" si="7"/>
        <v>6</v>
      </c>
    </row>
    <row r="78" spans="1:8" ht="15">
      <c r="A78" s="52" t="s">
        <v>249</v>
      </c>
      <c r="B78" s="107">
        <v>470</v>
      </c>
      <c r="C78" s="63">
        <v>649</v>
      </c>
      <c r="D78" s="32">
        <v>573</v>
      </c>
      <c r="E78" s="47">
        <f t="shared" si="6"/>
        <v>0.0056442080378250594</v>
      </c>
      <c r="F78" s="47">
        <f t="shared" si="4"/>
        <v>0.21914893617021278</v>
      </c>
      <c r="G78" s="63">
        <f t="shared" si="5"/>
        <v>103</v>
      </c>
      <c r="H78" s="63">
        <f t="shared" si="7"/>
        <v>-76</v>
      </c>
    </row>
    <row r="79" spans="1:8" ht="15">
      <c r="A79" s="52" t="s">
        <v>250</v>
      </c>
      <c r="B79" s="107">
        <v>234</v>
      </c>
      <c r="C79" s="63">
        <v>430</v>
      </c>
      <c r="D79" s="32">
        <v>473</v>
      </c>
      <c r="E79" s="47">
        <f t="shared" si="6"/>
        <v>0.004659180457052797</v>
      </c>
      <c r="F79" s="47">
        <f t="shared" si="4"/>
        <v>1.0213675213675213</v>
      </c>
      <c r="G79" s="63">
        <f t="shared" si="5"/>
        <v>239</v>
      </c>
      <c r="H79" s="63">
        <f t="shared" si="7"/>
        <v>43</v>
      </c>
    </row>
    <row r="80" spans="1:8" ht="15">
      <c r="A80" s="52" t="s">
        <v>251</v>
      </c>
      <c r="B80" s="107">
        <v>235</v>
      </c>
      <c r="C80" s="63">
        <v>420</v>
      </c>
      <c r="D80" s="32">
        <v>343</v>
      </c>
      <c r="E80" s="47">
        <f t="shared" si="6"/>
        <v>0.0033786446020488575</v>
      </c>
      <c r="F80" s="47">
        <f t="shared" si="4"/>
        <v>0.4595744680851064</v>
      </c>
      <c r="G80" s="63">
        <f t="shared" si="5"/>
        <v>108</v>
      </c>
      <c r="H80" s="63">
        <f t="shared" si="7"/>
        <v>-77</v>
      </c>
    </row>
    <row r="81" spans="1:8" ht="15">
      <c r="A81" s="52" t="s">
        <v>252</v>
      </c>
      <c r="B81" s="107">
        <v>150</v>
      </c>
      <c r="C81" s="63">
        <v>289</v>
      </c>
      <c r="D81" s="32">
        <v>243</v>
      </c>
      <c r="E81" s="47">
        <f t="shared" si="6"/>
        <v>0.0023936170212765957</v>
      </c>
      <c r="F81" s="47">
        <f t="shared" si="4"/>
        <v>0.62</v>
      </c>
      <c r="G81" s="63">
        <f t="shared" si="5"/>
        <v>93</v>
      </c>
      <c r="H81" s="63">
        <f t="shared" si="7"/>
        <v>-46</v>
      </c>
    </row>
    <row r="82" spans="1:8" ht="15">
      <c r="A82" s="52" t="s">
        <v>253</v>
      </c>
      <c r="B82" s="107">
        <v>382</v>
      </c>
      <c r="C82" s="63">
        <v>765</v>
      </c>
      <c r="D82" s="32">
        <v>628</v>
      </c>
      <c r="E82" s="47">
        <f t="shared" si="6"/>
        <v>0.006185973207249803</v>
      </c>
      <c r="F82" s="47">
        <f t="shared" si="4"/>
        <v>0.643979057591623</v>
      </c>
      <c r="G82" s="63">
        <f t="shared" si="5"/>
        <v>246</v>
      </c>
      <c r="H82" s="63">
        <f t="shared" si="7"/>
        <v>-137</v>
      </c>
    </row>
    <row r="83" spans="1:9" s="11" customFormat="1" ht="15">
      <c r="A83" s="53" t="s">
        <v>173</v>
      </c>
      <c r="B83" s="106">
        <v>76259</v>
      </c>
      <c r="C83" s="75">
        <v>112111</v>
      </c>
      <c r="D83" s="78">
        <v>101520</v>
      </c>
      <c r="E83" s="47">
        <f t="shared" si="6"/>
        <v>1</v>
      </c>
      <c r="F83" s="47">
        <f t="shared" si="4"/>
        <v>0.33125270459880146</v>
      </c>
      <c r="G83" s="63">
        <f t="shared" si="5"/>
        <v>25261</v>
      </c>
      <c r="H83" s="63">
        <f t="shared" si="7"/>
        <v>-10591</v>
      </c>
      <c r="I83" s="128"/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zoomScale="80" zoomScaleNormal="80" workbookViewId="0" topLeftCell="A1">
      <pane ySplit="1" topLeftCell="A41" activePane="bottomLeft" state="frozen"/>
      <selection pane="bottomLeft" activeCell="F44" sqref="F44"/>
    </sheetView>
  </sheetViews>
  <sheetFormatPr defaultColWidth="8.8515625" defaultRowHeight="16.5" customHeight="1"/>
  <cols>
    <col min="1" max="1" width="18.28125" style="7" bestFit="1" customWidth="1"/>
    <col min="2" max="2" width="12.00390625" style="7" customWidth="1"/>
    <col min="3" max="3" width="12.00390625" style="7" bestFit="1" customWidth="1"/>
    <col min="4" max="4" width="12.00390625" style="7" customWidth="1"/>
    <col min="5" max="5" width="21.421875" style="7" customWidth="1"/>
    <col min="6" max="6" width="31.140625" style="7" customWidth="1"/>
    <col min="7" max="7" width="36.7109375" style="7" customWidth="1"/>
    <col min="8" max="16384" width="8.8515625" style="7" customWidth="1"/>
  </cols>
  <sheetData>
    <row r="1" spans="1:8" ht="55.5" customHeight="1">
      <c r="A1" s="22" t="s">
        <v>174</v>
      </c>
      <c r="B1" s="54">
        <v>42095</v>
      </c>
      <c r="C1" s="54">
        <v>42430</v>
      </c>
      <c r="D1" s="54">
        <v>42461</v>
      </c>
      <c r="E1" s="1" t="s">
        <v>283</v>
      </c>
      <c r="F1" s="2" t="s">
        <v>286</v>
      </c>
      <c r="G1" s="2" t="s">
        <v>287</v>
      </c>
      <c r="H1" s="2" t="s">
        <v>263</v>
      </c>
    </row>
    <row r="2" spans="1:8" ht="16.5" customHeight="1">
      <c r="A2" s="52" t="s">
        <v>175</v>
      </c>
      <c r="B2" s="81">
        <v>965</v>
      </c>
      <c r="C2" s="63">
        <v>1361</v>
      </c>
      <c r="D2" s="32">
        <v>1227</v>
      </c>
      <c r="E2" s="47">
        <f>D2/$D$83</f>
        <v>0.024957285818891874</v>
      </c>
      <c r="F2" s="47">
        <f aca="true" t="shared" si="0" ref="F2:F65">(D2-B2)/B2</f>
        <v>0.27150259067357513</v>
      </c>
      <c r="G2" s="63">
        <f aca="true" t="shared" si="1" ref="G2:G65">D2-B2</f>
        <v>262</v>
      </c>
      <c r="H2" s="63">
        <f>D2-C2</f>
        <v>-134</v>
      </c>
    </row>
    <row r="3" spans="1:8" ht="16.5" customHeight="1">
      <c r="A3" s="52" t="s">
        <v>176</v>
      </c>
      <c r="B3" s="81">
        <v>113</v>
      </c>
      <c r="C3" s="63">
        <v>206</v>
      </c>
      <c r="D3" s="32">
        <v>127</v>
      </c>
      <c r="E3" s="47">
        <f aca="true" t="shared" si="2" ref="E3:E66">D3/$D$83</f>
        <v>0.0025831909527296395</v>
      </c>
      <c r="F3" s="47">
        <f t="shared" si="0"/>
        <v>0.12389380530973451</v>
      </c>
      <c r="G3" s="63">
        <f t="shared" si="1"/>
        <v>14</v>
      </c>
      <c r="H3" s="63">
        <f aca="true" t="shared" si="3" ref="H3:H66">D3-C3</f>
        <v>-79</v>
      </c>
    </row>
    <row r="4" spans="1:8" ht="16.5" customHeight="1">
      <c r="A4" s="52" t="s">
        <v>177</v>
      </c>
      <c r="B4" s="81">
        <v>146</v>
      </c>
      <c r="C4" s="63">
        <v>275</v>
      </c>
      <c r="D4" s="32">
        <v>253</v>
      </c>
      <c r="E4" s="47">
        <f t="shared" si="2"/>
        <v>0.005146041819217313</v>
      </c>
      <c r="F4" s="47">
        <f t="shared" si="0"/>
        <v>0.7328767123287672</v>
      </c>
      <c r="G4" s="63">
        <f t="shared" si="1"/>
        <v>107</v>
      </c>
      <c r="H4" s="63">
        <f t="shared" si="3"/>
        <v>-22</v>
      </c>
    </row>
    <row r="5" spans="1:8" ht="16.5" customHeight="1">
      <c r="A5" s="52" t="s">
        <v>178</v>
      </c>
      <c r="B5" s="81">
        <v>31</v>
      </c>
      <c r="C5" s="63">
        <v>27</v>
      </c>
      <c r="D5" s="32">
        <v>26</v>
      </c>
      <c r="E5" s="47">
        <f t="shared" si="2"/>
        <v>0.0005288422422911073</v>
      </c>
      <c r="F5" s="47">
        <f t="shared" si="0"/>
        <v>-0.16129032258064516</v>
      </c>
      <c r="G5" s="63">
        <f t="shared" si="1"/>
        <v>-5</v>
      </c>
      <c r="H5" s="63">
        <f t="shared" si="3"/>
        <v>-1</v>
      </c>
    </row>
    <row r="6" spans="1:8" ht="16.5" customHeight="1">
      <c r="A6" s="52" t="s">
        <v>179</v>
      </c>
      <c r="B6" s="81">
        <v>50</v>
      </c>
      <c r="C6" s="63">
        <v>110</v>
      </c>
      <c r="D6" s="32">
        <v>106</v>
      </c>
      <c r="E6" s="47">
        <f t="shared" si="2"/>
        <v>0.0021560491416483607</v>
      </c>
      <c r="F6" s="47">
        <f t="shared" si="0"/>
        <v>1.12</v>
      </c>
      <c r="G6" s="63">
        <f t="shared" si="1"/>
        <v>56</v>
      </c>
      <c r="H6" s="63">
        <f t="shared" si="3"/>
        <v>-4</v>
      </c>
    </row>
    <row r="7" spans="1:8" ht="16.5" customHeight="1">
      <c r="A7" s="52" t="s">
        <v>180</v>
      </c>
      <c r="B7" s="81">
        <v>48</v>
      </c>
      <c r="C7" s="63">
        <v>142</v>
      </c>
      <c r="D7" s="32">
        <v>112</v>
      </c>
      <c r="E7" s="47">
        <f t="shared" si="2"/>
        <v>0.0022780896591001547</v>
      </c>
      <c r="F7" s="47">
        <f t="shared" si="0"/>
        <v>1.3333333333333333</v>
      </c>
      <c r="G7" s="63">
        <f t="shared" si="1"/>
        <v>64</v>
      </c>
      <c r="H7" s="63">
        <f t="shared" si="3"/>
        <v>-30</v>
      </c>
    </row>
    <row r="8" spans="1:8" ht="16.5" customHeight="1">
      <c r="A8" s="52" t="s">
        <v>181</v>
      </c>
      <c r="B8" s="81">
        <v>2498</v>
      </c>
      <c r="C8" s="63">
        <v>3979</v>
      </c>
      <c r="D8" s="32">
        <v>3359</v>
      </c>
      <c r="E8" s="47">
        <f t="shared" si="2"/>
        <v>0.06832234968676267</v>
      </c>
      <c r="F8" s="47">
        <f t="shared" si="0"/>
        <v>0.34467574059247397</v>
      </c>
      <c r="G8" s="63">
        <f t="shared" si="1"/>
        <v>861</v>
      </c>
      <c r="H8" s="63">
        <f t="shared" si="3"/>
        <v>-620</v>
      </c>
    </row>
    <row r="9" spans="1:8" ht="16.5" customHeight="1">
      <c r="A9" s="52" t="s">
        <v>182</v>
      </c>
      <c r="B9" s="81">
        <v>887</v>
      </c>
      <c r="C9" s="63">
        <v>1971</v>
      </c>
      <c r="D9" s="32">
        <v>1794</v>
      </c>
      <c r="E9" s="47">
        <f t="shared" si="2"/>
        <v>0.03649011471808641</v>
      </c>
      <c r="F9" s="47">
        <f t="shared" si="0"/>
        <v>1.0225479143179257</v>
      </c>
      <c r="G9" s="63">
        <f t="shared" si="1"/>
        <v>907</v>
      </c>
      <c r="H9" s="63">
        <f t="shared" si="3"/>
        <v>-177</v>
      </c>
    </row>
    <row r="10" spans="1:8" ht="16.5" customHeight="1">
      <c r="A10" s="52" t="s">
        <v>183</v>
      </c>
      <c r="B10" s="81">
        <v>3</v>
      </c>
      <c r="C10" s="63">
        <v>16</v>
      </c>
      <c r="D10" s="32">
        <v>9</v>
      </c>
      <c r="E10" s="47">
        <f t="shared" si="2"/>
        <v>0.000183060776177691</v>
      </c>
      <c r="F10" s="47">
        <f t="shared" si="0"/>
        <v>2</v>
      </c>
      <c r="G10" s="63">
        <f t="shared" si="1"/>
        <v>6</v>
      </c>
      <c r="H10" s="63">
        <f t="shared" si="3"/>
        <v>-7</v>
      </c>
    </row>
    <row r="11" spans="1:8" ht="16.5" customHeight="1">
      <c r="A11" s="52" t="s">
        <v>184</v>
      </c>
      <c r="B11" s="81">
        <v>134</v>
      </c>
      <c r="C11" s="63">
        <v>88</v>
      </c>
      <c r="D11" s="32">
        <v>90</v>
      </c>
      <c r="E11" s="47">
        <f t="shared" si="2"/>
        <v>0.00183060776177691</v>
      </c>
      <c r="F11" s="47">
        <f t="shared" si="0"/>
        <v>-0.3283582089552239</v>
      </c>
      <c r="G11" s="63">
        <f t="shared" si="1"/>
        <v>-44</v>
      </c>
      <c r="H11" s="63">
        <f t="shared" si="3"/>
        <v>2</v>
      </c>
    </row>
    <row r="12" spans="1:8" ht="16.5" customHeight="1">
      <c r="A12" s="52" t="s">
        <v>185</v>
      </c>
      <c r="B12" s="81">
        <v>234</v>
      </c>
      <c r="C12" s="63">
        <v>537</v>
      </c>
      <c r="D12" s="32">
        <v>360</v>
      </c>
      <c r="E12" s="47">
        <f t="shared" si="2"/>
        <v>0.00732243104710764</v>
      </c>
      <c r="F12" s="47">
        <f t="shared" si="0"/>
        <v>0.5384615384615384</v>
      </c>
      <c r="G12" s="63">
        <f t="shared" si="1"/>
        <v>126</v>
      </c>
      <c r="H12" s="63">
        <f t="shared" si="3"/>
        <v>-177</v>
      </c>
    </row>
    <row r="13" spans="1:8" ht="16.5" customHeight="1">
      <c r="A13" s="52" t="s">
        <v>186</v>
      </c>
      <c r="B13" s="81">
        <v>325</v>
      </c>
      <c r="C13" s="63">
        <v>642</v>
      </c>
      <c r="D13" s="32">
        <v>464</v>
      </c>
      <c r="E13" s="47">
        <f t="shared" si="2"/>
        <v>0.009437800016272068</v>
      </c>
      <c r="F13" s="47">
        <f t="shared" si="0"/>
        <v>0.4276923076923077</v>
      </c>
      <c r="G13" s="63">
        <f t="shared" si="1"/>
        <v>139</v>
      </c>
      <c r="H13" s="63">
        <f t="shared" si="3"/>
        <v>-178</v>
      </c>
    </row>
    <row r="14" spans="1:8" ht="16.5" customHeight="1">
      <c r="A14" s="52" t="s">
        <v>187</v>
      </c>
      <c r="B14" s="81">
        <v>54</v>
      </c>
      <c r="C14" s="63">
        <v>100</v>
      </c>
      <c r="D14" s="32">
        <v>104</v>
      </c>
      <c r="E14" s="47">
        <f t="shared" si="2"/>
        <v>0.002115368969164429</v>
      </c>
      <c r="F14" s="47">
        <f t="shared" si="0"/>
        <v>0.9259259259259259</v>
      </c>
      <c r="G14" s="63">
        <f t="shared" si="1"/>
        <v>50</v>
      </c>
      <c r="H14" s="63">
        <f t="shared" si="3"/>
        <v>4</v>
      </c>
    </row>
    <row r="15" spans="1:8" ht="16.5" customHeight="1">
      <c r="A15" s="52" t="s">
        <v>188</v>
      </c>
      <c r="B15" s="81">
        <v>112</v>
      </c>
      <c r="C15" s="63">
        <v>186</v>
      </c>
      <c r="D15" s="32">
        <v>177</v>
      </c>
      <c r="E15" s="47">
        <f t="shared" si="2"/>
        <v>0.0036001952648279227</v>
      </c>
      <c r="F15" s="47">
        <f t="shared" si="0"/>
        <v>0.5803571428571429</v>
      </c>
      <c r="G15" s="63">
        <f t="shared" si="1"/>
        <v>65</v>
      </c>
      <c r="H15" s="63">
        <f t="shared" si="3"/>
        <v>-9</v>
      </c>
    </row>
    <row r="16" spans="1:8" ht="16.5" customHeight="1">
      <c r="A16" s="52" t="s">
        <v>189</v>
      </c>
      <c r="B16" s="81">
        <v>6</v>
      </c>
      <c r="C16" s="63">
        <v>34</v>
      </c>
      <c r="D16" s="32">
        <v>27</v>
      </c>
      <c r="E16" s="47">
        <f t="shared" si="2"/>
        <v>0.000549182328533073</v>
      </c>
      <c r="F16" s="47">
        <f t="shared" si="0"/>
        <v>3.5</v>
      </c>
      <c r="G16" s="63">
        <f t="shared" si="1"/>
        <v>21</v>
      </c>
      <c r="H16" s="63">
        <f t="shared" si="3"/>
        <v>-7</v>
      </c>
    </row>
    <row r="17" spans="1:8" ht="16.5" customHeight="1">
      <c r="A17" s="52" t="s">
        <v>190</v>
      </c>
      <c r="B17" s="81">
        <v>87</v>
      </c>
      <c r="C17" s="63">
        <v>215</v>
      </c>
      <c r="D17" s="32">
        <v>155</v>
      </c>
      <c r="E17" s="47">
        <f t="shared" si="2"/>
        <v>0.0031527133675046783</v>
      </c>
      <c r="F17" s="47">
        <f t="shared" si="0"/>
        <v>0.7816091954022989</v>
      </c>
      <c r="G17" s="63">
        <f t="shared" si="1"/>
        <v>68</v>
      </c>
      <c r="H17" s="63">
        <f t="shared" si="3"/>
        <v>-60</v>
      </c>
    </row>
    <row r="18" spans="1:8" ht="16.5" customHeight="1">
      <c r="A18" s="52" t="s">
        <v>191</v>
      </c>
      <c r="B18" s="81">
        <v>44</v>
      </c>
      <c r="C18" s="63">
        <v>67</v>
      </c>
      <c r="D18" s="32">
        <v>58</v>
      </c>
      <c r="E18" s="47">
        <f t="shared" si="2"/>
        <v>0.0011797250020340086</v>
      </c>
      <c r="F18" s="47">
        <f t="shared" si="0"/>
        <v>0.3181818181818182</v>
      </c>
      <c r="G18" s="63">
        <f t="shared" si="1"/>
        <v>14</v>
      </c>
      <c r="H18" s="63">
        <f t="shared" si="3"/>
        <v>-9</v>
      </c>
    </row>
    <row r="19" spans="1:8" ht="16.5" customHeight="1">
      <c r="A19" s="52" t="s">
        <v>192</v>
      </c>
      <c r="B19" s="81">
        <v>18</v>
      </c>
      <c r="C19" s="63">
        <v>44</v>
      </c>
      <c r="D19" s="32">
        <v>51</v>
      </c>
      <c r="E19" s="47">
        <f t="shared" si="2"/>
        <v>0.001037344398340249</v>
      </c>
      <c r="F19" s="47">
        <f t="shared" si="0"/>
        <v>1.8333333333333333</v>
      </c>
      <c r="G19" s="63">
        <f t="shared" si="1"/>
        <v>33</v>
      </c>
      <c r="H19" s="63">
        <f t="shared" si="3"/>
        <v>7</v>
      </c>
    </row>
    <row r="20" spans="1:8" ht="16.5" customHeight="1">
      <c r="A20" s="52" t="s">
        <v>193</v>
      </c>
      <c r="B20" s="81">
        <v>119</v>
      </c>
      <c r="C20" s="63">
        <v>292</v>
      </c>
      <c r="D20" s="32">
        <v>281</v>
      </c>
      <c r="E20" s="47">
        <f t="shared" si="2"/>
        <v>0.005715564233992352</v>
      </c>
      <c r="F20" s="47">
        <f t="shared" si="0"/>
        <v>1.361344537815126</v>
      </c>
      <c r="G20" s="63">
        <f t="shared" si="1"/>
        <v>162</v>
      </c>
      <c r="H20" s="63">
        <f t="shared" si="3"/>
        <v>-11</v>
      </c>
    </row>
    <row r="21" spans="1:8" ht="16.5" customHeight="1">
      <c r="A21" s="52" t="s">
        <v>194</v>
      </c>
      <c r="B21" s="81">
        <v>38</v>
      </c>
      <c r="C21" s="63">
        <v>101</v>
      </c>
      <c r="D21" s="32">
        <v>101</v>
      </c>
      <c r="E21" s="47">
        <f t="shared" si="2"/>
        <v>0.0020543487104385323</v>
      </c>
      <c r="F21" s="47">
        <f t="shared" si="0"/>
        <v>1.6578947368421053</v>
      </c>
      <c r="G21" s="63">
        <f t="shared" si="1"/>
        <v>63</v>
      </c>
      <c r="H21" s="63">
        <f t="shared" si="3"/>
        <v>0</v>
      </c>
    </row>
    <row r="22" spans="1:8" ht="16.5" customHeight="1">
      <c r="A22" s="52" t="s">
        <v>195</v>
      </c>
      <c r="B22" s="81">
        <v>1922</v>
      </c>
      <c r="C22" s="63">
        <v>3317</v>
      </c>
      <c r="D22" s="32">
        <v>2697</v>
      </c>
      <c r="E22" s="47">
        <f t="shared" si="2"/>
        <v>0.0548572125945814</v>
      </c>
      <c r="F22" s="47">
        <f t="shared" si="0"/>
        <v>0.4032258064516129</v>
      </c>
      <c r="G22" s="63">
        <f t="shared" si="1"/>
        <v>775</v>
      </c>
      <c r="H22" s="63">
        <f t="shared" si="3"/>
        <v>-620</v>
      </c>
    </row>
    <row r="23" spans="1:8" ht="16.5" customHeight="1">
      <c r="A23" s="52" t="s">
        <v>196</v>
      </c>
      <c r="B23" s="81">
        <v>105</v>
      </c>
      <c r="C23" s="63">
        <v>287</v>
      </c>
      <c r="D23" s="32">
        <v>203</v>
      </c>
      <c r="E23" s="47">
        <f t="shared" si="2"/>
        <v>0.00412903750711903</v>
      </c>
      <c r="F23" s="47">
        <f t="shared" si="0"/>
        <v>0.9333333333333333</v>
      </c>
      <c r="G23" s="63">
        <f t="shared" si="1"/>
        <v>98</v>
      </c>
      <c r="H23" s="63">
        <f t="shared" si="3"/>
        <v>-84</v>
      </c>
    </row>
    <row r="24" spans="1:8" ht="16.5" customHeight="1">
      <c r="A24" s="52" t="s">
        <v>197</v>
      </c>
      <c r="B24" s="81">
        <v>33</v>
      </c>
      <c r="C24" s="63">
        <v>57</v>
      </c>
      <c r="D24" s="32">
        <v>43</v>
      </c>
      <c r="E24" s="47">
        <f t="shared" si="2"/>
        <v>0.0008746237084045237</v>
      </c>
      <c r="F24" s="47">
        <f t="shared" si="0"/>
        <v>0.30303030303030304</v>
      </c>
      <c r="G24" s="63">
        <f t="shared" si="1"/>
        <v>10</v>
      </c>
      <c r="H24" s="63">
        <f t="shared" si="3"/>
        <v>-14</v>
      </c>
    </row>
    <row r="25" spans="1:8" ht="16.5" customHeight="1">
      <c r="A25" s="52" t="s">
        <v>198</v>
      </c>
      <c r="B25" s="81">
        <v>274</v>
      </c>
      <c r="C25" s="63">
        <v>190</v>
      </c>
      <c r="D25" s="32">
        <v>208</v>
      </c>
      <c r="E25" s="47">
        <f t="shared" si="2"/>
        <v>0.004230737938328858</v>
      </c>
      <c r="F25" s="47">
        <f t="shared" si="0"/>
        <v>-0.24087591240875914</v>
      </c>
      <c r="G25" s="63">
        <f t="shared" si="1"/>
        <v>-66</v>
      </c>
      <c r="H25" s="63">
        <f t="shared" si="3"/>
        <v>18</v>
      </c>
    </row>
    <row r="26" spans="1:8" ht="16.5" customHeight="1">
      <c r="A26" s="52" t="s">
        <v>199</v>
      </c>
      <c r="B26" s="81">
        <v>464</v>
      </c>
      <c r="C26" s="63">
        <v>826</v>
      </c>
      <c r="D26" s="32">
        <v>739</v>
      </c>
      <c r="E26" s="47">
        <f t="shared" si="2"/>
        <v>0.015031323732812627</v>
      </c>
      <c r="F26" s="47">
        <f t="shared" si="0"/>
        <v>0.5926724137931034</v>
      </c>
      <c r="G26" s="63">
        <f t="shared" si="1"/>
        <v>275</v>
      </c>
      <c r="H26" s="63">
        <f t="shared" si="3"/>
        <v>-87</v>
      </c>
    </row>
    <row r="27" spans="1:8" ht="16.5" customHeight="1">
      <c r="A27" s="52" t="s">
        <v>112</v>
      </c>
      <c r="B27" s="81">
        <v>225</v>
      </c>
      <c r="C27" s="63">
        <v>528</v>
      </c>
      <c r="D27" s="32">
        <v>485</v>
      </c>
      <c r="E27" s="47">
        <f t="shared" si="2"/>
        <v>0.009864941827353348</v>
      </c>
      <c r="F27" s="47">
        <f t="shared" si="0"/>
        <v>1.1555555555555554</v>
      </c>
      <c r="G27" s="63">
        <f t="shared" si="1"/>
        <v>260</v>
      </c>
      <c r="H27" s="63">
        <f t="shared" si="3"/>
        <v>-43</v>
      </c>
    </row>
    <row r="28" spans="1:8" ht="16.5" customHeight="1">
      <c r="A28" s="52" t="s">
        <v>200</v>
      </c>
      <c r="B28" s="81">
        <v>183</v>
      </c>
      <c r="C28" s="63">
        <v>369</v>
      </c>
      <c r="D28" s="32">
        <v>401</v>
      </c>
      <c r="E28" s="47">
        <f t="shared" si="2"/>
        <v>0.008156374583028233</v>
      </c>
      <c r="F28" s="47">
        <f t="shared" si="0"/>
        <v>1.1912568306010929</v>
      </c>
      <c r="G28" s="63">
        <f t="shared" si="1"/>
        <v>218</v>
      </c>
      <c r="H28" s="63">
        <f t="shared" si="3"/>
        <v>32</v>
      </c>
    </row>
    <row r="29" spans="1:8" ht="16.5" customHeight="1">
      <c r="A29" s="52" t="s">
        <v>201</v>
      </c>
      <c r="B29" s="81">
        <v>104</v>
      </c>
      <c r="C29" s="63">
        <v>286</v>
      </c>
      <c r="D29" s="32">
        <v>212</v>
      </c>
      <c r="E29" s="47">
        <f t="shared" si="2"/>
        <v>0.0043120982832967215</v>
      </c>
      <c r="F29" s="47">
        <f t="shared" si="0"/>
        <v>1.0384615384615385</v>
      </c>
      <c r="G29" s="63">
        <f t="shared" si="1"/>
        <v>108</v>
      </c>
      <c r="H29" s="63">
        <f t="shared" si="3"/>
        <v>-74</v>
      </c>
    </row>
    <row r="30" spans="1:8" ht="16.5" customHeight="1">
      <c r="A30" s="52" t="s">
        <v>202</v>
      </c>
      <c r="B30" s="81">
        <v>134</v>
      </c>
      <c r="C30" s="63">
        <v>237</v>
      </c>
      <c r="D30" s="32">
        <v>192</v>
      </c>
      <c r="E30" s="47">
        <f t="shared" si="2"/>
        <v>0.003905296558457408</v>
      </c>
      <c r="F30" s="47">
        <f t="shared" si="0"/>
        <v>0.43283582089552236</v>
      </c>
      <c r="G30" s="63">
        <f t="shared" si="1"/>
        <v>58</v>
      </c>
      <c r="H30" s="63">
        <f t="shared" si="3"/>
        <v>-45</v>
      </c>
    </row>
    <row r="31" spans="1:8" ht="16.5" customHeight="1">
      <c r="A31" s="52" t="s">
        <v>203</v>
      </c>
      <c r="B31" s="81">
        <v>40</v>
      </c>
      <c r="C31" s="63">
        <v>82</v>
      </c>
      <c r="D31" s="32">
        <v>69</v>
      </c>
      <c r="E31" s="47">
        <f t="shared" si="2"/>
        <v>0.001403465950695631</v>
      </c>
      <c r="F31" s="47">
        <f t="shared" si="0"/>
        <v>0.725</v>
      </c>
      <c r="G31" s="63">
        <f t="shared" si="1"/>
        <v>29</v>
      </c>
      <c r="H31" s="63">
        <f t="shared" si="3"/>
        <v>-13</v>
      </c>
    </row>
    <row r="32" spans="1:8" ht="16.5" customHeight="1">
      <c r="A32" s="52" t="s">
        <v>204</v>
      </c>
      <c r="B32" s="81">
        <v>71</v>
      </c>
      <c r="C32" s="63">
        <v>242</v>
      </c>
      <c r="D32" s="32">
        <v>186</v>
      </c>
      <c r="E32" s="47">
        <f t="shared" si="2"/>
        <v>0.003783256041005614</v>
      </c>
      <c r="F32" s="47">
        <f t="shared" si="0"/>
        <v>1.619718309859155</v>
      </c>
      <c r="G32" s="63">
        <f t="shared" si="1"/>
        <v>115</v>
      </c>
      <c r="H32" s="63">
        <f t="shared" si="3"/>
        <v>-56</v>
      </c>
    </row>
    <row r="33" spans="1:8" ht="16.5" customHeight="1">
      <c r="A33" s="52" t="s">
        <v>205</v>
      </c>
      <c r="B33" s="81">
        <v>303</v>
      </c>
      <c r="C33" s="63">
        <v>493</v>
      </c>
      <c r="D33" s="32">
        <v>565</v>
      </c>
      <c r="E33" s="47">
        <f t="shared" si="2"/>
        <v>0.011492148726710602</v>
      </c>
      <c r="F33" s="47">
        <f t="shared" si="0"/>
        <v>0.8646864686468647</v>
      </c>
      <c r="G33" s="63">
        <f t="shared" si="1"/>
        <v>262</v>
      </c>
      <c r="H33" s="63">
        <f t="shared" si="3"/>
        <v>72</v>
      </c>
    </row>
    <row r="34" spans="1:8" ht="16.5" customHeight="1">
      <c r="A34" s="52" t="s">
        <v>206</v>
      </c>
      <c r="B34" s="81">
        <v>900</v>
      </c>
      <c r="C34" s="63">
        <v>1229</v>
      </c>
      <c r="D34" s="32">
        <v>1112</v>
      </c>
      <c r="E34" s="47">
        <f t="shared" si="2"/>
        <v>0.02261817590106582</v>
      </c>
      <c r="F34" s="47">
        <f t="shared" si="0"/>
        <v>0.23555555555555555</v>
      </c>
      <c r="G34" s="63">
        <f t="shared" si="1"/>
        <v>212</v>
      </c>
      <c r="H34" s="63">
        <f t="shared" si="3"/>
        <v>-117</v>
      </c>
    </row>
    <row r="35" spans="1:8" ht="16.5" customHeight="1">
      <c r="A35" s="52" t="s">
        <v>207</v>
      </c>
      <c r="B35" s="81">
        <v>79</v>
      </c>
      <c r="C35" s="63">
        <v>180</v>
      </c>
      <c r="D35" s="32">
        <v>135</v>
      </c>
      <c r="E35" s="47">
        <f t="shared" si="2"/>
        <v>0.0027459116426653647</v>
      </c>
      <c r="F35" s="47">
        <f t="shared" si="0"/>
        <v>0.7088607594936709</v>
      </c>
      <c r="G35" s="63">
        <f t="shared" si="1"/>
        <v>56</v>
      </c>
      <c r="H35" s="63">
        <f t="shared" si="3"/>
        <v>-45</v>
      </c>
    </row>
    <row r="36" spans="1:8" ht="16.5" customHeight="1">
      <c r="A36" s="52" t="s">
        <v>208</v>
      </c>
      <c r="B36" s="81">
        <v>32</v>
      </c>
      <c r="C36" s="63">
        <v>44</v>
      </c>
      <c r="D36" s="32">
        <v>36</v>
      </c>
      <c r="E36" s="47">
        <f t="shared" si="2"/>
        <v>0.000732243104710764</v>
      </c>
      <c r="F36" s="47">
        <f t="shared" si="0"/>
        <v>0.125</v>
      </c>
      <c r="G36" s="63">
        <f t="shared" si="1"/>
        <v>4</v>
      </c>
      <c r="H36" s="63">
        <f t="shared" si="3"/>
        <v>-8</v>
      </c>
    </row>
    <row r="37" spans="1:8" ht="16.5" customHeight="1">
      <c r="A37" s="52" t="s">
        <v>209</v>
      </c>
      <c r="B37" s="81">
        <v>11</v>
      </c>
      <c r="C37" s="63">
        <v>92</v>
      </c>
      <c r="D37" s="32">
        <v>53</v>
      </c>
      <c r="E37" s="47">
        <f t="shared" si="2"/>
        <v>0.0010780245708241804</v>
      </c>
      <c r="F37" s="47">
        <f t="shared" si="0"/>
        <v>3.8181818181818183</v>
      </c>
      <c r="G37" s="63">
        <f t="shared" si="1"/>
        <v>42</v>
      </c>
      <c r="H37" s="63">
        <f t="shared" si="3"/>
        <v>-39</v>
      </c>
    </row>
    <row r="38" spans="1:8" ht="16.5" customHeight="1">
      <c r="A38" s="52" t="s">
        <v>210</v>
      </c>
      <c r="B38" s="81">
        <v>270</v>
      </c>
      <c r="C38" s="63">
        <v>466</v>
      </c>
      <c r="D38" s="32">
        <v>419</v>
      </c>
      <c r="E38" s="47">
        <f t="shared" si="2"/>
        <v>0.008522496135383613</v>
      </c>
      <c r="F38" s="47">
        <f t="shared" si="0"/>
        <v>0.5518518518518518</v>
      </c>
      <c r="G38" s="63">
        <f t="shared" si="1"/>
        <v>149</v>
      </c>
      <c r="H38" s="63">
        <f t="shared" si="3"/>
        <v>-47</v>
      </c>
    </row>
    <row r="39" spans="1:8" ht="16.5" customHeight="1">
      <c r="A39" s="52" t="s">
        <v>211</v>
      </c>
      <c r="B39" s="81">
        <v>25</v>
      </c>
      <c r="C39" s="63">
        <v>38</v>
      </c>
      <c r="D39" s="32">
        <v>24</v>
      </c>
      <c r="E39" s="47">
        <f t="shared" si="2"/>
        <v>0.000488162069807176</v>
      </c>
      <c r="F39" s="47">
        <f t="shared" si="0"/>
        <v>-0.04</v>
      </c>
      <c r="G39" s="63">
        <f t="shared" si="1"/>
        <v>-1</v>
      </c>
      <c r="H39" s="63">
        <f t="shared" si="3"/>
        <v>-14</v>
      </c>
    </row>
    <row r="40" spans="1:8" ht="16.5" customHeight="1">
      <c r="A40" s="52" t="s">
        <v>212</v>
      </c>
      <c r="B40" s="81">
        <v>116</v>
      </c>
      <c r="C40" s="63">
        <v>182</v>
      </c>
      <c r="D40" s="32">
        <v>170</v>
      </c>
      <c r="E40" s="47">
        <f t="shared" si="2"/>
        <v>0.003457814661134163</v>
      </c>
      <c r="F40" s="47">
        <f t="shared" si="0"/>
        <v>0.46551724137931033</v>
      </c>
      <c r="G40" s="63">
        <f t="shared" si="1"/>
        <v>54</v>
      </c>
      <c r="H40" s="63">
        <f t="shared" si="3"/>
        <v>-12</v>
      </c>
    </row>
    <row r="41" spans="1:8" ht="16.5" customHeight="1">
      <c r="A41" s="52" t="s">
        <v>213</v>
      </c>
      <c r="B41" s="81">
        <v>10383</v>
      </c>
      <c r="C41" s="63">
        <v>17659</v>
      </c>
      <c r="D41" s="32">
        <v>15943</v>
      </c>
      <c r="E41" s="47">
        <f t="shared" si="2"/>
        <v>0.3242819949556586</v>
      </c>
      <c r="F41" s="47">
        <f t="shared" si="0"/>
        <v>0.5354907059616681</v>
      </c>
      <c r="G41" s="63">
        <f t="shared" si="1"/>
        <v>5560</v>
      </c>
      <c r="H41" s="63">
        <f t="shared" si="3"/>
        <v>-1716</v>
      </c>
    </row>
    <row r="42" spans="1:8" ht="16.5" customHeight="1">
      <c r="A42" s="52" t="s">
        <v>214</v>
      </c>
      <c r="B42" s="81">
        <v>2559</v>
      </c>
      <c r="C42" s="63">
        <v>3706</v>
      </c>
      <c r="D42" s="32">
        <v>3302</v>
      </c>
      <c r="E42" s="47">
        <f t="shared" si="2"/>
        <v>0.06716296477097063</v>
      </c>
      <c r="F42" s="47">
        <f t="shared" si="0"/>
        <v>0.2903477921062915</v>
      </c>
      <c r="G42" s="63">
        <f t="shared" si="1"/>
        <v>743</v>
      </c>
      <c r="H42" s="63">
        <f t="shared" si="3"/>
        <v>-404</v>
      </c>
    </row>
    <row r="43" spans="1:8" ht="16.5" customHeight="1">
      <c r="A43" s="52" t="s">
        <v>215</v>
      </c>
      <c r="B43" s="81">
        <v>198</v>
      </c>
      <c r="C43" s="63">
        <v>390</v>
      </c>
      <c r="D43" s="32">
        <v>355</v>
      </c>
      <c r="E43" s="47">
        <f t="shared" si="2"/>
        <v>0.007220730615897812</v>
      </c>
      <c r="F43" s="47">
        <f t="shared" si="0"/>
        <v>0.7929292929292929</v>
      </c>
      <c r="G43" s="63">
        <f t="shared" si="1"/>
        <v>157</v>
      </c>
      <c r="H43" s="63">
        <f t="shared" si="3"/>
        <v>-35</v>
      </c>
    </row>
    <row r="44" spans="1:8" ht="16.5" customHeight="1">
      <c r="A44" s="52" t="s">
        <v>216</v>
      </c>
      <c r="B44" s="81">
        <v>70</v>
      </c>
      <c r="C44" s="63">
        <v>134</v>
      </c>
      <c r="D44" s="32">
        <v>120</v>
      </c>
      <c r="E44" s="47">
        <f t="shared" si="2"/>
        <v>0.00244081034903588</v>
      </c>
      <c r="F44" s="47">
        <f t="shared" si="0"/>
        <v>0.7142857142857143</v>
      </c>
      <c r="G44" s="63">
        <f t="shared" si="1"/>
        <v>50</v>
      </c>
      <c r="H44" s="63">
        <f t="shared" si="3"/>
        <v>-14</v>
      </c>
    </row>
    <row r="45" spans="1:8" ht="16.5" customHeight="1">
      <c r="A45" s="52" t="s">
        <v>217</v>
      </c>
      <c r="B45" s="81">
        <v>74</v>
      </c>
      <c r="C45" s="63">
        <v>119</v>
      </c>
      <c r="D45" s="32">
        <v>113</v>
      </c>
      <c r="E45" s="47">
        <f t="shared" si="2"/>
        <v>0.0022984297453421203</v>
      </c>
      <c r="F45" s="47">
        <f t="shared" si="0"/>
        <v>0.527027027027027</v>
      </c>
      <c r="G45" s="63">
        <f t="shared" si="1"/>
        <v>39</v>
      </c>
      <c r="H45" s="63">
        <f t="shared" si="3"/>
        <v>-6</v>
      </c>
    </row>
    <row r="46" spans="1:8" ht="16.5" customHeight="1">
      <c r="A46" s="52" t="s">
        <v>218</v>
      </c>
      <c r="B46" s="81">
        <v>16</v>
      </c>
      <c r="C46" s="63">
        <v>38</v>
      </c>
      <c r="D46" s="32">
        <v>38</v>
      </c>
      <c r="E46" s="47">
        <f t="shared" si="2"/>
        <v>0.0007729232771946953</v>
      </c>
      <c r="F46" s="47">
        <f t="shared" si="0"/>
        <v>1.375</v>
      </c>
      <c r="G46" s="63">
        <f t="shared" si="1"/>
        <v>22</v>
      </c>
      <c r="H46" s="63">
        <f t="shared" si="3"/>
        <v>0</v>
      </c>
    </row>
    <row r="47" spans="1:8" ht="16.5" customHeight="1">
      <c r="A47" s="52" t="s">
        <v>219</v>
      </c>
      <c r="B47" s="81">
        <v>57</v>
      </c>
      <c r="C47" s="63">
        <v>120</v>
      </c>
      <c r="D47" s="32">
        <v>93</v>
      </c>
      <c r="E47" s="47">
        <f t="shared" si="2"/>
        <v>0.001891628020502807</v>
      </c>
      <c r="F47" s="47">
        <f t="shared" si="0"/>
        <v>0.631578947368421</v>
      </c>
      <c r="G47" s="63">
        <f t="shared" si="1"/>
        <v>36</v>
      </c>
      <c r="H47" s="63">
        <f t="shared" si="3"/>
        <v>-27</v>
      </c>
    </row>
    <row r="48" spans="1:8" ht="16.5" customHeight="1">
      <c r="A48" s="52" t="s">
        <v>220</v>
      </c>
      <c r="B48" s="81">
        <v>515</v>
      </c>
      <c r="C48" s="63">
        <v>794</v>
      </c>
      <c r="D48" s="32">
        <v>666</v>
      </c>
      <c r="E48" s="47">
        <f t="shared" si="2"/>
        <v>0.013546497437149134</v>
      </c>
      <c r="F48" s="47">
        <f t="shared" si="0"/>
        <v>0.29320388349514565</v>
      </c>
      <c r="G48" s="63">
        <f t="shared" si="1"/>
        <v>151</v>
      </c>
      <c r="H48" s="63">
        <f t="shared" si="3"/>
        <v>-128</v>
      </c>
    </row>
    <row r="49" spans="1:8" ht="16.5" customHeight="1">
      <c r="A49" s="52" t="s">
        <v>222</v>
      </c>
      <c r="B49" s="81">
        <v>14</v>
      </c>
      <c r="C49" s="63">
        <v>29</v>
      </c>
      <c r="D49" s="32">
        <v>36</v>
      </c>
      <c r="E49" s="47">
        <f t="shared" si="2"/>
        <v>0.000732243104710764</v>
      </c>
      <c r="F49" s="47">
        <f t="shared" si="0"/>
        <v>1.5714285714285714</v>
      </c>
      <c r="G49" s="63">
        <f t="shared" si="1"/>
        <v>22</v>
      </c>
      <c r="H49" s="63">
        <f t="shared" si="3"/>
        <v>7</v>
      </c>
    </row>
    <row r="50" spans="1:8" ht="16.5" customHeight="1">
      <c r="A50" s="52" t="s">
        <v>130</v>
      </c>
      <c r="B50" s="81">
        <v>59</v>
      </c>
      <c r="C50" s="63">
        <v>114</v>
      </c>
      <c r="D50" s="32">
        <v>114</v>
      </c>
      <c r="E50" s="47">
        <f t="shared" si="2"/>
        <v>0.002318769831584086</v>
      </c>
      <c r="F50" s="47">
        <f t="shared" si="0"/>
        <v>0.9322033898305084</v>
      </c>
      <c r="G50" s="63">
        <f t="shared" si="1"/>
        <v>55</v>
      </c>
      <c r="H50" s="63">
        <f t="shared" si="3"/>
        <v>0</v>
      </c>
    </row>
    <row r="51" spans="1:8" ht="16.5" customHeight="1">
      <c r="A51" s="52" t="s">
        <v>223</v>
      </c>
      <c r="B51" s="81">
        <v>133</v>
      </c>
      <c r="C51" s="63">
        <v>275</v>
      </c>
      <c r="D51" s="32">
        <v>301</v>
      </c>
      <c r="E51" s="47">
        <f t="shared" si="2"/>
        <v>0.006122365958831665</v>
      </c>
      <c r="F51" s="47">
        <f t="shared" si="0"/>
        <v>1.263157894736842</v>
      </c>
      <c r="G51" s="63">
        <f t="shared" si="1"/>
        <v>168</v>
      </c>
      <c r="H51" s="63">
        <f t="shared" si="3"/>
        <v>26</v>
      </c>
    </row>
    <row r="52" spans="1:8" ht="16.5" customHeight="1">
      <c r="A52" s="52" t="s">
        <v>221</v>
      </c>
      <c r="B52" s="81">
        <v>63</v>
      </c>
      <c r="C52" s="63">
        <v>85</v>
      </c>
      <c r="D52" s="32">
        <v>72</v>
      </c>
      <c r="E52" s="47">
        <f t="shared" si="2"/>
        <v>0.001464486209421528</v>
      </c>
      <c r="F52" s="47">
        <f t="shared" si="0"/>
        <v>0.14285714285714285</v>
      </c>
      <c r="G52" s="63">
        <f t="shared" si="1"/>
        <v>9</v>
      </c>
      <c r="H52" s="63">
        <f t="shared" si="3"/>
        <v>-13</v>
      </c>
    </row>
    <row r="53" spans="1:8" ht="16.5" customHeight="1">
      <c r="A53" s="52" t="s">
        <v>224</v>
      </c>
      <c r="B53" s="81">
        <v>1156</v>
      </c>
      <c r="C53" s="63">
        <v>1628</v>
      </c>
      <c r="D53" s="32">
        <v>1568</v>
      </c>
      <c r="E53" s="47">
        <f t="shared" si="2"/>
        <v>0.03189325522740216</v>
      </c>
      <c r="F53" s="47">
        <f t="shared" si="0"/>
        <v>0.356401384083045</v>
      </c>
      <c r="G53" s="63">
        <f t="shared" si="1"/>
        <v>412</v>
      </c>
      <c r="H53" s="63">
        <f t="shared" si="3"/>
        <v>-60</v>
      </c>
    </row>
    <row r="54" spans="1:8" ht="16.5" customHeight="1">
      <c r="A54" s="52" t="s">
        <v>225</v>
      </c>
      <c r="B54" s="81">
        <v>355</v>
      </c>
      <c r="C54" s="63">
        <v>668</v>
      </c>
      <c r="D54" s="32">
        <v>707</v>
      </c>
      <c r="E54" s="47">
        <f t="shared" si="2"/>
        <v>0.014380440973069725</v>
      </c>
      <c r="F54" s="47">
        <f t="shared" si="0"/>
        <v>0.9915492957746479</v>
      </c>
      <c r="G54" s="63">
        <f t="shared" si="1"/>
        <v>352</v>
      </c>
      <c r="H54" s="63">
        <f t="shared" si="3"/>
        <v>39</v>
      </c>
    </row>
    <row r="55" spans="1:8" ht="16.5" customHeight="1">
      <c r="A55" s="52" t="s">
        <v>226</v>
      </c>
      <c r="B55" s="81">
        <v>107</v>
      </c>
      <c r="C55" s="63">
        <v>432</v>
      </c>
      <c r="D55" s="32">
        <v>234</v>
      </c>
      <c r="E55" s="47">
        <f t="shared" si="2"/>
        <v>0.004759580180619965</v>
      </c>
      <c r="F55" s="47">
        <f t="shared" si="0"/>
        <v>1.1869158878504673</v>
      </c>
      <c r="G55" s="63">
        <f t="shared" si="1"/>
        <v>127</v>
      </c>
      <c r="H55" s="63">
        <f t="shared" si="3"/>
        <v>-198</v>
      </c>
    </row>
    <row r="56" spans="1:8" ht="16.5" customHeight="1">
      <c r="A56" s="52" t="s">
        <v>227</v>
      </c>
      <c r="B56" s="81">
        <v>339</v>
      </c>
      <c r="C56" s="63">
        <v>443</v>
      </c>
      <c r="D56" s="32">
        <v>276</v>
      </c>
      <c r="E56" s="47">
        <f t="shared" si="2"/>
        <v>0.005613863802782524</v>
      </c>
      <c r="F56" s="47">
        <f t="shared" si="0"/>
        <v>-0.18584070796460178</v>
      </c>
      <c r="G56" s="63">
        <f t="shared" si="1"/>
        <v>-63</v>
      </c>
      <c r="H56" s="63">
        <f t="shared" si="3"/>
        <v>-167</v>
      </c>
    </row>
    <row r="57" spans="1:8" ht="16.5" customHeight="1">
      <c r="A57" s="52" t="s">
        <v>228</v>
      </c>
      <c r="B57" s="81">
        <v>537</v>
      </c>
      <c r="C57" s="63">
        <v>752</v>
      </c>
      <c r="D57" s="32">
        <v>790</v>
      </c>
      <c r="E57" s="47">
        <f t="shared" si="2"/>
        <v>0.016068668131152875</v>
      </c>
      <c r="F57" s="47">
        <f t="shared" si="0"/>
        <v>0.47113594040968343</v>
      </c>
      <c r="G57" s="63">
        <f t="shared" si="1"/>
        <v>253</v>
      </c>
      <c r="H57" s="63">
        <f t="shared" si="3"/>
        <v>38</v>
      </c>
    </row>
    <row r="58" spans="1:8" ht="16.5" customHeight="1">
      <c r="A58" s="52" t="s">
        <v>229</v>
      </c>
      <c r="B58" s="81">
        <v>85</v>
      </c>
      <c r="C58" s="63">
        <v>245</v>
      </c>
      <c r="D58" s="32">
        <v>299</v>
      </c>
      <c r="E58" s="47">
        <f t="shared" si="2"/>
        <v>0.006081685786347734</v>
      </c>
      <c r="F58" s="47">
        <f t="shared" si="0"/>
        <v>2.5176470588235293</v>
      </c>
      <c r="G58" s="63">
        <f t="shared" si="1"/>
        <v>214</v>
      </c>
      <c r="H58" s="63">
        <f t="shared" si="3"/>
        <v>54</v>
      </c>
    </row>
    <row r="59" spans="1:8" ht="16.5" customHeight="1">
      <c r="A59" s="52" t="s">
        <v>230</v>
      </c>
      <c r="B59" s="81">
        <v>500</v>
      </c>
      <c r="C59" s="63">
        <v>869</v>
      </c>
      <c r="D59" s="32">
        <v>715</v>
      </c>
      <c r="E59" s="47">
        <f t="shared" si="2"/>
        <v>0.014543161663005452</v>
      </c>
      <c r="F59" s="47">
        <f t="shared" si="0"/>
        <v>0.43</v>
      </c>
      <c r="G59" s="63">
        <f t="shared" si="1"/>
        <v>215</v>
      </c>
      <c r="H59" s="63">
        <f t="shared" si="3"/>
        <v>-154</v>
      </c>
    </row>
    <row r="60" spans="1:8" ht="16.5" customHeight="1">
      <c r="A60" s="52" t="s">
        <v>231</v>
      </c>
      <c r="B60" s="81">
        <v>215</v>
      </c>
      <c r="C60" s="63">
        <v>515</v>
      </c>
      <c r="D60" s="32">
        <v>419</v>
      </c>
      <c r="E60" s="47">
        <f t="shared" si="2"/>
        <v>0.008522496135383613</v>
      </c>
      <c r="F60" s="47">
        <f t="shared" si="0"/>
        <v>0.9488372093023256</v>
      </c>
      <c r="G60" s="63">
        <f t="shared" si="1"/>
        <v>204</v>
      </c>
      <c r="H60" s="63">
        <f t="shared" si="3"/>
        <v>-96</v>
      </c>
    </row>
    <row r="61" spans="1:8" ht="16.5" customHeight="1">
      <c r="A61" s="52" t="s">
        <v>232</v>
      </c>
      <c r="B61" s="81">
        <v>24</v>
      </c>
      <c r="C61" s="63">
        <v>45</v>
      </c>
      <c r="D61" s="32">
        <v>42</v>
      </c>
      <c r="E61" s="47">
        <f t="shared" si="2"/>
        <v>0.000854283622162558</v>
      </c>
      <c r="F61" s="47">
        <f t="shared" si="0"/>
        <v>0.75</v>
      </c>
      <c r="G61" s="63">
        <f t="shared" si="1"/>
        <v>18</v>
      </c>
      <c r="H61" s="63">
        <f t="shared" si="3"/>
        <v>-3</v>
      </c>
    </row>
    <row r="62" spans="1:8" ht="16.5" customHeight="1">
      <c r="A62" s="52" t="s">
        <v>233</v>
      </c>
      <c r="B62" s="81">
        <v>69</v>
      </c>
      <c r="C62" s="63">
        <v>171</v>
      </c>
      <c r="D62" s="32">
        <v>226</v>
      </c>
      <c r="E62" s="47">
        <f t="shared" si="2"/>
        <v>0.004596859490684241</v>
      </c>
      <c r="F62" s="47">
        <f t="shared" si="0"/>
        <v>2.2753623188405796</v>
      </c>
      <c r="G62" s="63">
        <f t="shared" si="1"/>
        <v>157</v>
      </c>
      <c r="H62" s="63">
        <f t="shared" si="3"/>
        <v>55</v>
      </c>
    </row>
    <row r="63" spans="1:8" ht="16.5" customHeight="1">
      <c r="A63" s="52" t="s">
        <v>234</v>
      </c>
      <c r="B63" s="81">
        <v>46</v>
      </c>
      <c r="C63" s="63">
        <v>114</v>
      </c>
      <c r="D63" s="32">
        <v>271</v>
      </c>
      <c r="E63" s="47">
        <f t="shared" si="2"/>
        <v>0.005512163371572696</v>
      </c>
      <c r="F63" s="47">
        <f t="shared" si="0"/>
        <v>4.891304347826087</v>
      </c>
      <c r="G63" s="63">
        <f t="shared" si="1"/>
        <v>225</v>
      </c>
      <c r="H63" s="63">
        <f t="shared" si="3"/>
        <v>157</v>
      </c>
    </row>
    <row r="64" spans="1:8" ht="16.5" customHeight="1">
      <c r="A64" s="52" t="s">
        <v>235</v>
      </c>
      <c r="B64" s="81">
        <v>158</v>
      </c>
      <c r="C64" s="63">
        <v>315</v>
      </c>
      <c r="D64" s="32">
        <v>211</v>
      </c>
      <c r="E64" s="47">
        <f t="shared" si="2"/>
        <v>0.004291758197054756</v>
      </c>
      <c r="F64" s="47">
        <f t="shared" si="0"/>
        <v>0.33544303797468356</v>
      </c>
      <c r="G64" s="63">
        <f t="shared" si="1"/>
        <v>53</v>
      </c>
      <c r="H64" s="63">
        <f t="shared" si="3"/>
        <v>-104</v>
      </c>
    </row>
    <row r="65" spans="1:8" ht="16.5" customHeight="1">
      <c r="A65" s="52" t="s">
        <v>236</v>
      </c>
      <c r="B65" s="81">
        <v>97</v>
      </c>
      <c r="C65" s="63">
        <v>270</v>
      </c>
      <c r="D65" s="32">
        <v>219</v>
      </c>
      <c r="E65" s="47">
        <f t="shared" si="2"/>
        <v>0.004454478886990481</v>
      </c>
      <c r="F65" s="47">
        <f t="shared" si="0"/>
        <v>1.2577319587628866</v>
      </c>
      <c r="G65" s="63">
        <f t="shared" si="1"/>
        <v>122</v>
      </c>
      <c r="H65" s="63">
        <f t="shared" si="3"/>
        <v>-51</v>
      </c>
    </row>
    <row r="66" spans="1:8" ht="16.5" customHeight="1">
      <c r="A66" s="52" t="s">
        <v>237</v>
      </c>
      <c r="B66" s="81">
        <v>78</v>
      </c>
      <c r="C66" s="63">
        <v>147</v>
      </c>
      <c r="D66" s="32">
        <v>127</v>
      </c>
      <c r="E66" s="47">
        <f t="shared" si="2"/>
        <v>0.0025831909527296395</v>
      </c>
      <c r="F66" s="47">
        <f aca="true" t="shared" si="4" ref="F66:F83">(D66-B66)/B66</f>
        <v>0.6282051282051282</v>
      </c>
      <c r="G66" s="63">
        <f aca="true" t="shared" si="5" ref="G66:G83">D66-B66</f>
        <v>49</v>
      </c>
      <c r="H66" s="63">
        <f t="shared" si="3"/>
        <v>-20</v>
      </c>
    </row>
    <row r="67" spans="1:8" ht="16.5" customHeight="1">
      <c r="A67" s="52" t="s">
        <v>238</v>
      </c>
      <c r="B67" s="81">
        <v>361</v>
      </c>
      <c r="C67" s="63">
        <v>591</v>
      </c>
      <c r="D67" s="32">
        <v>531</v>
      </c>
      <c r="E67" s="47">
        <f aca="true" t="shared" si="6" ref="E67:E83">D67/$D$83</f>
        <v>0.010800585794483768</v>
      </c>
      <c r="F67" s="47">
        <f t="shared" si="4"/>
        <v>0.4709141274238227</v>
      </c>
      <c r="G67" s="63">
        <f t="shared" si="5"/>
        <v>170</v>
      </c>
      <c r="H67" s="63">
        <f aca="true" t="shared" si="7" ref="H67:H83">D67-C67</f>
        <v>-60</v>
      </c>
    </row>
    <row r="68" spans="1:8" ht="16.5" customHeight="1">
      <c r="A68" s="52" t="s">
        <v>239</v>
      </c>
      <c r="B68" s="81">
        <v>358</v>
      </c>
      <c r="C68" s="63">
        <v>642</v>
      </c>
      <c r="D68" s="32">
        <v>565</v>
      </c>
      <c r="E68" s="47">
        <f t="shared" si="6"/>
        <v>0.011492148726710602</v>
      </c>
      <c r="F68" s="47">
        <f t="shared" si="4"/>
        <v>0.5782122905027933</v>
      </c>
      <c r="G68" s="63">
        <f t="shared" si="5"/>
        <v>207</v>
      </c>
      <c r="H68" s="63">
        <f t="shared" si="7"/>
        <v>-77</v>
      </c>
    </row>
    <row r="69" spans="1:8" ht="16.5" customHeight="1">
      <c r="A69" s="52" t="s">
        <v>240</v>
      </c>
      <c r="B69" s="81">
        <v>35</v>
      </c>
      <c r="C69" s="63">
        <v>99</v>
      </c>
      <c r="D69" s="32">
        <v>70</v>
      </c>
      <c r="E69" s="47">
        <f t="shared" si="6"/>
        <v>0.0014238060369375965</v>
      </c>
      <c r="F69" s="47">
        <f t="shared" si="4"/>
        <v>1</v>
      </c>
      <c r="G69" s="63">
        <f t="shared" si="5"/>
        <v>35</v>
      </c>
      <c r="H69" s="63">
        <f t="shared" si="7"/>
        <v>-29</v>
      </c>
    </row>
    <row r="70" spans="1:8" ht="16.5" customHeight="1">
      <c r="A70" s="52" t="s">
        <v>241</v>
      </c>
      <c r="B70" s="81">
        <v>45</v>
      </c>
      <c r="C70" s="63">
        <v>89</v>
      </c>
      <c r="D70" s="32">
        <v>85</v>
      </c>
      <c r="E70" s="47">
        <f t="shared" si="6"/>
        <v>0.0017289073305670815</v>
      </c>
      <c r="F70" s="47">
        <f t="shared" si="4"/>
        <v>0.8888888888888888</v>
      </c>
      <c r="G70" s="63">
        <f t="shared" si="5"/>
        <v>40</v>
      </c>
      <c r="H70" s="63">
        <f t="shared" si="7"/>
        <v>-4</v>
      </c>
    </row>
    <row r="71" spans="1:8" ht="16.5" customHeight="1">
      <c r="A71" s="52" t="s">
        <v>242</v>
      </c>
      <c r="B71" s="81">
        <v>93</v>
      </c>
      <c r="C71" s="63">
        <v>180</v>
      </c>
      <c r="D71" s="32">
        <v>130</v>
      </c>
      <c r="E71" s="47">
        <f t="shared" si="6"/>
        <v>0.0026442112114555367</v>
      </c>
      <c r="F71" s="47">
        <f t="shared" si="4"/>
        <v>0.3978494623655914</v>
      </c>
      <c r="G71" s="63">
        <f t="shared" si="5"/>
        <v>37</v>
      </c>
      <c r="H71" s="63">
        <f t="shared" si="7"/>
        <v>-50</v>
      </c>
    </row>
    <row r="72" spans="1:8" ht="16.5" customHeight="1">
      <c r="A72" s="52" t="s">
        <v>243</v>
      </c>
      <c r="B72" s="81">
        <v>137</v>
      </c>
      <c r="C72" s="63">
        <v>405</v>
      </c>
      <c r="D72" s="32">
        <v>655</v>
      </c>
      <c r="E72" s="47">
        <f t="shared" si="6"/>
        <v>0.01332275648848751</v>
      </c>
      <c r="F72" s="47">
        <f t="shared" si="4"/>
        <v>3.781021897810219</v>
      </c>
      <c r="G72" s="63">
        <f t="shared" si="5"/>
        <v>518</v>
      </c>
      <c r="H72" s="63">
        <f t="shared" si="7"/>
        <v>250</v>
      </c>
    </row>
    <row r="73" spans="1:8" ht="16.5" customHeight="1">
      <c r="A73" s="52" t="s">
        <v>244</v>
      </c>
      <c r="B73" s="81">
        <v>32</v>
      </c>
      <c r="C73" s="63">
        <v>85</v>
      </c>
      <c r="D73" s="32">
        <v>128</v>
      </c>
      <c r="E73" s="47">
        <f t="shared" si="6"/>
        <v>0.002603531038971605</v>
      </c>
      <c r="F73" s="47">
        <f t="shared" si="4"/>
        <v>3</v>
      </c>
      <c r="G73" s="63">
        <f t="shared" si="5"/>
        <v>96</v>
      </c>
      <c r="H73" s="63">
        <f t="shared" si="7"/>
        <v>43</v>
      </c>
    </row>
    <row r="74" spans="1:8" ht="16.5" customHeight="1">
      <c r="A74" s="52" t="s">
        <v>245</v>
      </c>
      <c r="B74" s="81">
        <v>794</v>
      </c>
      <c r="C74" s="63">
        <v>1603</v>
      </c>
      <c r="D74" s="32">
        <v>1291</v>
      </c>
      <c r="E74" s="47">
        <f t="shared" si="6"/>
        <v>0.026259051338377675</v>
      </c>
      <c r="F74" s="47">
        <f t="shared" si="4"/>
        <v>0.6259445843828715</v>
      </c>
      <c r="G74" s="63">
        <f t="shared" si="5"/>
        <v>497</v>
      </c>
      <c r="H74" s="63">
        <f t="shared" si="7"/>
        <v>-312</v>
      </c>
    </row>
    <row r="75" spans="1:8" ht="16.5" customHeight="1">
      <c r="A75" s="52" t="s">
        <v>246</v>
      </c>
      <c r="B75" s="81">
        <v>102</v>
      </c>
      <c r="C75" s="63">
        <v>162</v>
      </c>
      <c r="D75" s="32">
        <v>149</v>
      </c>
      <c r="E75" s="47">
        <f t="shared" si="6"/>
        <v>0.0030306728500528843</v>
      </c>
      <c r="F75" s="47">
        <f t="shared" si="4"/>
        <v>0.46078431372549017</v>
      </c>
      <c r="G75" s="63">
        <f t="shared" si="5"/>
        <v>47</v>
      </c>
      <c r="H75" s="63">
        <f t="shared" si="7"/>
        <v>-13</v>
      </c>
    </row>
    <row r="76" spans="1:8" ht="16.5" customHeight="1">
      <c r="A76" s="52" t="s">
        <v>247</v>
      </c>
      <c r="B76" s="81">
        <v>201</v>
      </c>
      <c r="C76" s="63">
        <v>370</v>
      </c>
      <c r="D76" s="32">
        <v>329</v>
      </c>
      <c r="E76" s="47">
        <f t="shared" si="6"/>
        <v>0.006691888373606704</v>
      </c>
      <c r="F76" s="47">
        <f t="shared" si="4"/>
        <v>0.6368159203980099</v>
      </c>
      <c r="G76" s="63">
        <f t="shared" si="5"/>
        <v>128</v>
      </c>
      <c r="H76" s="63">
        <f t="shared" si="7"/>
        <v>-41</v>
      </c>
    </row>
    <row r="77" spans="1:8" ht="16.5" customHeight="1">
      <c r="A77" s="52" t="s">
        <v>248</v>
      </c>
      <c r="B77" s="81">
        <v>18</v>
      </c>
      <c r="C77" s="63">
        <v>16</v>
      </c>
      <c r="D77" s="32">
        <v>24</v>
      </c>
      <c r="E77" s="47">
        <f t="shared" si="6"/>
        <v>0.000488162069807176</v>
      </c>
      <c r="F77" s="47">
        <f t="shared" si="4"/>
        <v>0.3333333333333333</v>
      </c>
      <c r="G77" s="63">
        <f t="shared" si="5"/>
        <v>6</v>
      </c>
      <c r="H77" s="63">
        <f t="shared" si="7"/>
        <v>8</v>
      </c>
    </row>
    <row r="78" spans="1:8" ht="16.5" customHeight="1">
      <c r="A78" s="52" t="s">
        <v>249</v>
      </c>
      <c r="B78" s="81">
        <v>213</v>
      </c>
      <c r="C78" s="63">
        <v>286</v>
      </c>
      <c r="D78" s="32">
        <v>265</v>
      </c>
      <c r="E78" s="47">
        <f t="shared" si="6"/>
        <v>0.005390122854120901</v>
      </c>
      <c r="F78" s="47">
        <f t="shared" si="4"/>
        <v>0.24413145539906103</v>
      </c>
      <c r="G78" s="63">
        <f t="shared" si="5"/>
        <v>52</v>
      </c>
      <c r="H78" s="63">
        <f t="shared" si="7"/>
        <v>-21</v>
      </c>
    </row>
    <row r="79" spans="1:8" ht="16.5" customHeight="1">
      <c r="A79" s="52" t="s">
        <v>250</v>
      </c>
      <c r="B79" s="81">
        <v>76</v>
      </c>
      <c r="C79" s="63">
        <v>193</v>
      </c>
      <c r="D79" s="32">
        <v>296</v>
      </c>
      <c r="E79" s="47">
        <f t="shared" si="6"/>
        <v>0.006020665527621837</v>
      </c>
      <c r="F79" s="47">
        <f t="shared" si="4"/>
        <v>2.8947368421052633</v>
      </c>
      <c r="G79" s="63">
        <f t="shared" si="5"/>
        <v>220</v>
      </c>
      <c r="H79" s="63">
        <f t="shared" si="7"/>
        <v>103</v>
      </c>
    </row>
    <row r="80" spans="1:8" ht="16.5" customHeight="1">
      <c r="A80" s="52" t="s">
        <v>251</v>
      </c>
      <c r="B80" s="81">
        <v>85</v>
      </c>
      <c r="C80" s="63">
        <v>210</v>
      </c>
      <c r="D80" s="32">
        <v>179</v>
      </c>
      <c r="E80" s="47">
        <f t="shared" si="6"/>
        <v>0.0036408754373118543</v>
      </c>
      <c r="F80" s="47">
        <f t="shared" si="4"/>
        <v>1.1058823529411765</v>
      </c>
      <c r="G80" s="63">
        <f t="shared" si="5"/>
        <v>94</v>
      </c>
      <c r="H80" s="63">
        <f t="shared" si="7"/>
        <v>-31</v>
      </c>
    </row>
    <row r="81" spans="1:8" ht="16.5" customHeight="1">
      <c r="A81" s="52" t="s">
        <v>252</v>
      </c>
      <c r="B81" s="81">
        <v>59</v>
      </c>
      <c r="C81" s="63">
        <v>123</v>
      </c>
      <c r="D81" s="32">
        <v>90</v>
      </c>
      <c r="E81" s="47">
        <f t="shared" si="6"/>
        <v>0.00183060776177691</v>
      </c>
      <c r="F81" s="47">
        <f t="shared" si="4"/>
        <v>0.5254237288135594</v>
      </c>
      <c r="G81" s="63">
        <f t="shared" si="5"/>
        <v>31</v>
      </c>
      <c r="H81" s="63">
        <f t="shared" si="7"/>
        <v>-33</v>
      </c>
    </row>
    <row r="82" spans="1:8" ht="16.5" customHeight="1">
      <c r="A82" s="52" t="s">
        <v>253</v>
      </c>
      <c r="B82" s="81">
        <v>163</v>
      </c>
      <c r="C82" s="63">
        <v>344</v>
      </c>
      <c r="D82" s="32">
        <v>290</v>
      </c>
      <c r="E82" s="47">
        <f t="shared" si="6"/>
        <v>0.005898625010170043</v>
      </c>
      <c r="F82" s="47">
        <f t="shared" si="4"/>
        <v>0.7791411042944786</v>
      </c>
      <c r="G82" s="63">
        <f t="shared" si="5"/>
        <v>127</v>
      </c>
      <c r="H82" s="63">
        <f t="shared" si="7"/>
        <v>-54</v>
      </c>
    </row>
    <row r="83" spans="1:9" s="11" customFormat="1" ht="16.5" customHeight="1">
      <c r="A83" s="52" t="s">
        <v>173</v>
      </c>
      <c r="B83" s="74">
        <v>31882</v>
      </c>
      <c r="C83" s="75">
        <v>55013</v>
      </c>
      <c r="D83" s="78">
        <v>49164</v>
      </c>
      <c r="E83" s="47">
        <f t="shared" si="6"/>
        <v>1</v>
      </c>
      <c r="F83" s="47">
        <f t="shared" si="4"/>
        <v>0.5420613512326705</v>
      </c>
      <c r="G83" s="63">
        <f t="shared" si="5"/>
        <v>17282</v>
      </c>
      <c r="H83" s="63">
        <f t="shared" si="7"/>
        <v>-5849</v>
      </c>
      <c r="I83" s="128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90"/>
  <sheetViews>
    <sheetView zoomScale="80" zoomScaleNormal="80" workbookViewId="0" topLeftCell="A1">
      <selection activeCell="A1" sqref="A1:G90"/>
    </sheetView>
  </sheetViews>
  <sheetFormatPr defaultColWidth="9.140625" defaultRowHeight="15"/>
  <cols>
    <col min="1" max="1" width="38.421875" style="0" customWidth="1"/>
    <col min="5" max="5" width="24.421875" style="0" customWidth="1"/>
    <col min="6" max="6" width="27.00390625" style="0" customWidth="1"/>
    <col min="7" max="7" width="29.57421875" style="0" customWidth="1"/>
  </cols>
  <sheetData>
    <row r="1" spans="1:7" ht="48.5" customHeight="1">
      <c r="A1" s="6" t="s">
        <v>90</v>
      </c>
      <c r="B1" s="94">
        <v>42095</v>
      </c>
      <c r="C1" s="94">
        <v>42430</v>
      </c>
      <c r="D1" s="94">
        <v>42461</v>
      </c>
      <c r="E1" s="16" t="s">
        <v>312</v>
      </c>
      <c r="F1" s="1" t="s">
        <v>313</v>
      </c>
      <c r="G1" s="2" t="s">
        <v>314</v>
      </c>
    </row>
    <row r="2" spans="1:7" ht="15">
      <c r="A2" s="95" t="s">
        <v>2</v>
      </c>
      <c r="B2" s="127">
        <v>58.5</v>
      </c>
      <c r="C2" s="127">
        <v>73.48759634304288</v>
      </c>
      <c r="D2" s="127">
        <v>72.46520347473661</v>
      </c>
      <c r="E2" s="109">
        <f>(D2-B2)/B2</f>
        <v>0.23872142691857456</v>
      </c>
      <c r="F2" s="96">
        <f>D2-B2</f>
        <v>13.965203474736612</v>
      </c>
      <c r="G2" s="96">
        <f>D2-C2</f>
        <v>-1.0223928683062695</v>
      </c>
    </row>
    <row r="3" spans="1:7" ht="15">
      <c r="A3" s="95" t="s">
        <v>3</v>
      </c>
      <c r="B3" s="127">
        <v>54.75</v>
      </c>
      <c r="C3" s="127">
        <v>90.05560525268932</v>
      </c>
      <c r="D3" s="127">
        <v>90.87668822662935</v>
      </c>
      <c r="E3" s="109">
        <f aca="true" t="shared" si="0" ref="E3:E66">(D3-B3)/B3</f>
        <v>0.6598481867877508</v>
      </c>
      <c r="F3" s="96">
        <f aca="true" t="shared" si="1" ref="F3:F66">D3-B3</f>
        <v>36.126688226629355</v>
      </c>
      <c r="G3" s="96">
        <f aca="true" t="shared" si="2" ref="G3:G66">D3-C3</f>
        <v>0.8210829739400367</v>
      </c>
    </row>
    <row r="4" spans="1:7" ht="15">
      <c r="A4" s="95" t="s">
        <v>4</v>
      </c>
      <c r="B4" s="127">
        <v>60.04</v>
      </c>
      <c r="C4" s="127">
        <v>76.59239547898606</v>
      </c>
      <c r="D4" s="127">
        <v>79.83781757087057</v>
      </c>
      <c r="E4" s="109">
        <f t="shared" si="0"/>
        <v>0.3297437969831874</v>
      </c>
      <c r="F4" s="96">
        <f t="shared" si="1"/>
        <v>19.79781757087057</v>
      </c>
      <c r="G4" s="96">
        <f t="shared" si="2"/>
        <v>3.2454220918845067</v>
      </c>
    </row>
    <row r="5" spans="1:7" ht="15">
      <c r="A5" s="95" t="s">
        <v>5</v>
      </c>
      <c r="B5" s="127">
        <v>93.83</v>
      </c>
      <c r="C5" s="127">
        <v>144.77702251317805</v>
      </c>
      <c r="D5" s="127">
        <v>119.22972541538103</v>
      </c>
      <c r="E5" s="109">
        <f t="shared" si="0"/>
        <v>0.27069940760290984</v>
      </c>
      <c r="F5" s="96">
        <f t="shared" si="1"/>
        <v>25.399725415381027</v>
      </c>
      <c r="G5" s="96">
        <f t="shared" si="2"/>
        <v>-25.547297097797028</v>
      </c>
    </row>
    <row r="6" spans="1:7" ht="15">
      <c r="A6" s="95" t="s">
        <v>6</v>
      </c>
      <c r="B6" s="127">
        <v>154.12</v>
      </c>
      <c r="C6" s="127">
        <v>171.29557864635333</v>
      </c>
      <c r="D6" s="127">
        <v>171.6001116599711</v>
      </c>
      <c r="E6" s="109">
        <f t="shared" si="0"/>
        <v>0.11341884025415974</v>
      </c>
      <c r="F6" s="96">
        <f t="shared" si="1"/>
        <v>17.4801116599711</v>
      </c>
      <c r="G6" s="96">
        <f t="shared" si="2"/>
        <v>0.3045330136177711</v>
      </c>
    </row>
    <row r="7" spans="1:7" ht="15">
      <c r="A7" s="95" t="s">
        <v>7</v>
      </c>
      <c r="B7" s="127">
        <v>88.01</v>
      </c>
      <c r="C7" s="127">
        <v>103.30535451192102</v>
      </c>
      <c r="D7" s="127">
        <v>105.60332735792684</v>
      </c>
      <c r="E7" s="109">
        <f t="shared" si="0"/>
        <v>0.19990145844707236</v>
      </c>
      <c r="F7" s="96">
        <f t="shared" si="1"/>
        <v>17.59332735792684</v>
      </c>
      <c r="G7" s="96">
        <f t="shared" si="2"/>
        <v>2.2979728460058197</v>
      </c>
    </row>
    <row r="8" spans="1:7" ht="15">
      <c r="A8" s="95" t="s">
        <v>282</v>
      </c>
      <c r="B8" s="127">
        <v>65.57</v>
      </c>
      <c r="C8" s="127">
        <v>79.80977086143862</v>
      </c>
      <c r="D8" s="127">
        <v>80.40176684572234</v>
      </c>
      <c r="E8" s="109">
        <f t="shared" si="0"/>
        <v>0.2261974507506839</v>
      </c>
      <c r="F8" s="96">
        <f t="shared" si="1"/>
        <v>14.831766845722342</v>
      </c>
      <c r="G8" s="96">
        <f t="shared" si="2"/>
        <v>0.591995984283713</v>
      </c>
    </row>
    <row r="9" spans="1:7" ht="15">
      <c r="A9" s="95" t="s">
        <v>8</v>
      </c>
      <c r="B9" s="127">
        <v>92.9</v>
      </c>
      <c r="C9" s="127">
        <v>111.95006358917952</v>
      </c>
      <c r="D9" s="127">
        <v>109.25974591415668</v>
      </c>
      <c r="E9" s="109">
        <f t="shared" si="0"/>
        <v>0.1761006018746682</v>
      </c>
      <c r="F9" s="96">
        <f t="shared" si="1"/>
        <v>16.359745914156676</v>
      </c>
      <c r="G9" s="96">
        <f t="shared" si="2"/>
        <v>-2.6903176750228397</v>
      </c>
    </row>
    <row r="10" spans="1:7" ht="15">
      <c r="A10" s="95" t="s">
        <v>9</v>
      </c>
      <c r="B10" s="127">
        <v>58.57</v>
      </c>
      <c r="C10" s="127">
        <v>74.97050127132304</v>
      </c>
      <c r="D10" s="127">
        <v>73.43869304927281</v>
      </c>
      <c r="E10" s="109">
        <f t="shared" si="0"/>
        <v>0.2538619267418954</v>
      </c>
      <c r="F10" s="96">
        <f t="shared" si="1"/>
        <v>14.868693049272814</v>
      </c>
      <c r="G10" s="96">
        <f t="shared" si="2"/>
        <v>-1.5318082220502305</v>
      </c>
    </row>
    <row r="11" spans="1:7" ht="15">
      <c r="A11" s="95" t="s">
        <v>10</v>
      </c>
      <c r="B11" s="127">
        <v>85.45</v>
      </c>
      <c r="C11" s="127">
        <v>106.86125910023148</v>
      </c>
      <c r="D11" s="127">
        <v>100.61078442958096</v>
      </c>
      <c r="E11" s="109">
        <f t="shared" si="0"/>
        <v>0.17742287220106445</v>
      </c>
      <c r="F11" s="96">
        <f t="shared" si="1"/>
        <v>15.160784429580957</v>
      </c>
      <c r="G11" s="96">
        <f t="shared" si="2"/>
        <v>-6.250474670650519</v>
      </c>
    </row>
    <row r="12" spans="1:7" ht="15">
      <c r="A12" s="95" t="s">
        <v>11</v>
      </c>
      <c r="B12" s="127">
        <v>149.16</v>
      </c>
      <c r="C12" s="127">
        <v>196.9255329847144</v>
      </c>
      <c r="D12" s="127">
        <v>178.812287907139</v>
      </c>
      <c r="E12" s="109">
        <f t="shared" si="0"/>
        <v>0.1987951723460646</v>
      </c>
      <c r="F12" s="96">
        <f t="shared" si="1"/>
        <v>29.652287907138998</v>
      </c>
      <c r="G12" s="96">
        <f t="shared" si="2"/>
        <v>-18.113245077575414</v>
      </c>
    </row>
    <row r="13" spans="1:7" ht="15">
      <c r="A13" s="95" t="s">
        <v>12</v>
      </c>
      <c r="B13" s="127">
        <v>57.25</v>
      </c>
      <c r="C13" s="127">
        <v>73.21949183550734</v>
      </c>
      <c r="D13" s="127">
        <v>72.949271124162</v>
      </c>
      <c r="E13" s="109">
        <f t="shared" si="0"/>
        <v>0.2742230764045763</v>
      </c>
      <c r="F13" s="96">
        <f t="shared" si="1"/>
        <v>15.699271124161996</v>
      </c>
      <c r="G13" s="96">
        <f t="shared" si="2"/>
        <v>-0.2702207113453454</v>
      </c>
    </row>
    <row r="14" spans="1:7" ht="15">
      <c r="A14" s="95" t="s">
        <v>13</v>
      </c>
      <c r="B14" s="127">
        <v>48.87</v>
      </c>
      <c r="C14" s="127">
        <v>63.83511232637366</v>
      </c>
      <c r="D14" s="127">
        <v>63.97936447884448</v>
      </c>
      <c r="E14" s="109">
        <f t="shared" si="0"/>
        <v>0.3091746363585939</v>
      </c>
      <c r="F14" s="96">
        <f t="shared" si="1"/>
        <v>15.109364478844483</v>
      </c>
      <c r="G14" s="96">
        <f t="shared" si="2"/>
        <v>0.1442521524708198</v>
      </c>
    </row>
    <row r="15" spans="1:7" ht="15">
      <c r="A15" s="95" t="s">
        <v>14</v>
      </c>
      <c r="B15" s="127">
        <v>47.29</v>
      </c>
      <c r="C15" s="127">
        <v>61.74138519756282</v>
      </c>
      <c r="D15" s="127">
        <v>61.82388905151624</v>
      </c>
      <c r="E15" s="109">
        <f t="shared" si="0"/>
        <v>0.3073353574014853</v>
      </c>
      <c r="F15" s="96">
        <f t="shared" si="1"/>
        <v>14.53388905151624</v>
      </c>
      <c r="G15" s="96">
        <f t="shared" si="2"/>
        <v>0.08250385395341908</v>
      </c>
    </row>
    <row r="16" spans="1:7" ht="15">
      <c r="A16" s="95" t="s">
        <v>264</v>
      </c>
      <c r="B16" s="127">
        <v>53.87</v>
      </c>
      <c r="C16" s="127">
        <v>70.49280888991936</v>
      </c>
      <c r="D16" s="127">
        <v>67.70515776026441</v>
      </c>
      <c r="E16" s="109">
        <f t="shared" si="0"/>
        <v>0.25682490737450187</v>
      </c>
      <c r="F16" s="96">
        <f t="shared" si="1"/>
        <v>13.835157760264416</v>
      </c>
      <c r="G16" s="96">
        <f t="shared" si="2"/>
        <v>-2.7876511296549467</v>
      </c>
    </row>
    <row r="17" spans="1:7" ht="15">
      <c r="A17" s="95" t="s">
        <v>16</v>
      </c>
      <c r="B17" s="127">
        <v>74.38</v>
      </c>
      <c r="C17" s="127">
        <v>94.53701128488707</v>
      </c>
      <c r="D17" s="127">
        <v>90.33501199024332</v>
      </c>
      <c r="E17" s="109">
        <f t="shared" si="0"/>
        <v>0.21450674899493577</v>
      </c>
      <c r="F17" s="96">
        <f t="shared" si="1"/>
        <v>15.955011990243321</v>
      </c>
      <c r="G17" s="96">
        <f t="shared" si="2"/>
        <v>-4.201999294643755</v>
      </c>
    </row>
    <row r="18" spans="1:7" ht="15">
      <c r="A18" s="95" t="s">
        <v>17</v>
      </c>
      <c r="B18" s="127">
        <v>61.23</v>
      </c>
      <c r="C18" s="127">
        <v>76.72470787260312</v>
      </c>
      <c r="D18" s="127">
        <v>75.58728140321439</v>
      </c>
      <c r="E18" s="109">
        <f t="shared" si="0"/>
        <v>0.23448115961480312</v>
      </c>
      <c r="F18" s="96">
        <f t="shared" si="1"/>
        <v>14.357281403214394</v>
      </c>
      <c r="G18" s="96">
        <f t="shared" si="2"/>
        <v>-1.1374264693887284</v>
      </c>
    </row>
    <row r="19" spans="1:7" ht="15">
      <c r="A19" s="95" t="s">
        <v>265</v>
      </c>
      <c r="B19" s="127">
        <v>169.35</v>
      </c>
      <c r="C19" s="127">
        <v>239.8339540739958</v>
      </c>
      <c r="D19" s="127">
        <v>200.76579220484734</v>
      </c>
      <c r="E19" s="109">
        <f t="shared" si="0"/>
        <v>0.18550807324976293</v>
      </c>
      <c r="F19" s="96">
        <f t="shared" si="1"/>
        <v>31.41579220484735</v>
      </c>
      <c r="G19" s="96">
        <f t="shared" si="2"/>
        <v>-39.06816186914847</v>
      </c>
    </row>
    <row r="20" spans="1:7" ht="15">
      <c r="A20" s="95" t="s">
        <v>19</v>
      </c>
      <c r="B20" s="127">
        <v>92.31</v>
      </c>
      <c r="C20" s="127">
        <v>111.95352460887646</v>
      </c>
      <c r="D20" s="127">
        <v>111.03268046553966</v>
      </c>
      <c r="E20" s="109">
        <f t="shared" si="0"/>
        <v>0.20282396777748513</v>
      </c>
      <c r="F20" s="96">
        <f t="shared" si="1"/>
        <v>18.722680465539653</v>
      </c>
      <c r="G20" s="96">
        <f t="shared" si="2"/>
        <v>-0.920844143336808</v>
      </c>
    </row>
    <row r="21" spans="1:7" ht="15">
      <c r="A21" s="95" t="s">
        <v>266</v>
      </c>
      <c r="B21" s="127">
        <v>127.74</v>
      </c>
      <c r="C21" s="127">
        <v>151.66883798004648</v>
      </c>
      <c r="D21" s="127">
        <v>144.06424721171717</v>
      </c>
      <c r="E21" s="109">
        <f t="shared" si="0"/>
        <v>0.12779276038607468</v>
      </c>
      <c r="F21" s="96">
        <f t="shared" si="1"/>
        <v>16.32424721171718</v>
      </c>
      <c r="G21" s="96">
        <f t="shared" si="2"/>
        <v>-7.604590768329302</v>
      </c>
    </row>
    <row r="22" spans="1:7" ht="15">
      <c r="A22" s="95" t="s">
        <v>267</v>
      </c>
      <c r="B22" s="127">
        <v>67.99</v>
      </c>
      <c r="C22" s="127">
        <v>88.08164643449076</v>
      </c>
      <c r="D22" s="127">
        <v>83.51919025876204</v>
      </c>
      <c r="E22" s="109">
        <f t="shared" si="0"/>
        <v>0.22840403381029628</v>
      </c>
      <c r="F22" s="96">
        <f t="shared" si="1"/>
        <v>15.529190258762043</v>
      </c>
      <c r="G22" s="96">
        <f t="shared" si="2"/>
        <v>-4.562456175728727</v>
      </c>
    </row>
    <row r="23" spans="1:7" ht="15">
      <c r="A23" s="95" t="s">
        <v>268</v>
      </c>
      <c r="B23" s="127">
        <v>66.31</v>
      </c>
      <c r="C23" s="127">
        <v>87.68023423004261</v>
      </c>
      <c r="D23" s="127">
        <v>80.85099655002975</v>
      </c>
      <c r="E23" s="109">
        <f t="shared" si="0"/>
        <v>0.21928813979836745</v>
      </c>
      <c r="F23" s="96">
        <f t="shared" si="1"/>
        <v>14.540996550029746</v>
      </c>
      <c r="G23" s="96">
        <f t="shared" si="2"/>
        <v>-6.8292376800128665</v>
      </c>
    </row>
    <row r="24" spans="1:7" ht="15">
      <c r="A24" s="95" t="s">
        <v>23</v>
      </c>
      <c r="B24" s="127">
        <v>92.68</v>
      </c>
      <c r="C24" s="127">
        <v>110.70249859477381</v>
      </c>
      <c r="D24" s="127">
        <v>109.96169978432603</v>
      </c>
      <c r="E24" s="109">
        <f t="shared" si="0"/>
        <v>0.18646633345194238</v>
      </c>
      <c r="F24" s="96">
        <f t="shared" si="1"/>
        <v>17.281699784326022</v>
      </c>
      <c r="G24" s="96">
        <f t="shared" si="2"/>
        <v>-0.7407988104477852</v>
      </c>
    </row>
    <row r="25" spans="1:7" ht="15">
      <c r="A25" s="95" t="s">
        <v>269</v>
      </c>
      <c r="B25" s="127">
        <v>65.41</v>
      </c>
      <c r="C25" s="127">
        <v>81.04232349130207</v>
      </c>
      <c r="D25" s="127">
        <v>80.22960110318849</v>
      </c>
      <c r="E25" s="109">
        <f t="shared" si="0"/>
        <v>0.22656476231751246</v>
      </c>
      <c r="F25" s="96">
        <f t="shared" si="1"/>
        <v>14.81960110318849</v>
      </c>
      <c r="G25" s="96">
        <f t="shared" si="2"/>
        <v>-0.8127223881135848</v>
      </c>
    </row>
    <row r="26" spans="1:7" ht="15">
      <c r="A26" s="95" t="s">
        <v>25</v>
      </c>
      <c r="B26" s="127">
        <v>88.97</v>
      </c>
      <c r="C26" s="127">
        <v>104.94447494297484</v>
      </c>
      <c r="D26" s="127">
        <v>111.49949818400636</v>
      </c>
      <c r="E26" s="109">
        <f t="shared" si="0"/>
        <v>0.25322578604030976</v>
      </c>
      <c r="F26" s="96">
        <f t="shared" si="1"/>
        <v>22.529498184006357</v>
      </c>
      <c r="G26" s="96">
        <f t="shared" si="2"/>
        <v>6.55502324103152</v>
      </c>
    </row>
    <row r="27" spans="1:7" ht="15">
      <c r="A27" s="95" t="s">
        <v>26</v>
      </c>
      <c r="B27" s="127">
        <v>78.34</v>
      </c>
      <c r="C27" s="127">
        <v>95.81626327902559</v>
      </c>
      <c r="D27" s="127">
        <v>94.47834444875011</v>
      </c>
      <c r="E27" s="109">
        <f t="shared" si="0"/>
        <v>0.20600388624904395</v>
      </c>
      <c r="F27" s="96">
        <f t="shared" si="1"/>
        <v>16.138344448750104</v>
      </c>
      <c r="G27" s="96">
        <f t="shared" si="2"/>
        <v>-1.337918830275484</v>
      </c>
    </row>
    <row r="28" spans="1:7" ht="15">
      <c r="A28" s="95" t="s">
        <v>27</v>
      </c>
      <c r="B28" s="127">
        <v>72.93</v>
      </c>
      <c r="C28" s="127">
        <v>88.07467011288227</v>
      </c>
      <c r="D28" s="127">
        <v>88.27739401716468</v>
      </c>
      <c r="E28" s="109">
        <f t="shared" si="0"/>
        <v>0.2104400660518946</v>
      </c>
      <c r="F28" s="96">
        <f t="shared" si="1"/>
        <v>15.347394017164675</v>
      </c>
      <c r="G28" s="96">
        <f t="shared" si="2"/>
        <v>0.20272390428240783</v>
      </c>
    </row>
    <row r="29" spans="1:7" ht="15">
      <c r="A29" s="95" t="s">
        <v>28</v>
      </c>
      <c r="B29" s="127">
        <v>99.02</v>
      </c>
      <c r="C29" s="127">
        <v>114.85766691049665</v>
      </c>
      <c r="D29" s="127">
        <v>114.130947002895</v>
      </c>
      <c r="E29" s="109">
        <f t="shared" si="0"/>
        <v>0.15260499901933955</v>
      </c>
      <c r="F29" s="96">
        <f t="shared" si="1"/>
        <v>15.110947002895003</v>
      </c>
      <c r="G29" s="96">
        <f t="shared" si="2"/>
        <v>-0.7267199076016482</v>
      </c>
    </row>
    <row r="30" spans="1:7" ht="15">
      <c r="A30" s="95" t="s">
        <v>29</v>
      </c>
      <c r="B30" s="127">
        <v>142.11</v>
      </c>
      <c r="C30" s="127">
        <v>144.91207252288947</v>
      </c>
      <c r="D30" s="127">
        <v>165.08896560296688</v>
      </c>
      <c r="E30" s="109">
        <f t="shared" si="0"/>
        <v>0.16169844207280884</v>
      </c>
      <c r="F30" s="96">
        <f t="shared" si="1"/>
        <v>22.978965602966866</v>
      </c>
      <c r="G30" s="96">
        <f t="shared" si="2"/>
        <v>20.176893080077406</v>
      </c>
    </row>
    <row r="31" spans="1:7" ht="15">
      <c r="A31" s="95" t="s">
        <v>30</v>
      </c>
      <c r="B31" s="127">
        <v>50.95</v>
      </c>
      <c r="C31" s="127">
        <v>64.9653907036499</v>
      </c>
      <c r="D31" s="127">
        <v>64.97182233221555</v>
      </c>
      <c r="E31" s="109">
        <f t="shared" si="0"/>
        <v>0.27520750406703726</v>
      </c>
      <c r="F31" s="96">
        <f t="shared" si="1"/>
        <v>14.02182233221555</v>
      </c>
      <c r="G31" s="96">
        <f t="shared" si="2"/>
        <v>0.006431628565650271</v>
      </c>
    </row>
    <row r="32" spans="1:7" ht="15">
      <c r="A32" s="95" t="s">
        <v>31</v>
      </c>
      <c r="B32" s="127">
        <v>54.87</v>
      </c>
      <c r="C32" s="127">
        <v>70.80843475939982</v>
      </c>
      <c r="D32" s="127">
        <v>72.1210525011801</v>
      </c>
      <c r="E32" s="109">
        <f t="shared" si="0"/>
        <v>0.3143986240419192</v>
      </c>
      <c r="F32" s="96">
        <f t="shared" si="1"/>
        <v>17.251052501180105</v>
      </c>
      <c r="G32" s="96">
        <f t="shared" si="2"/>
        <v>1.3126177417802865</v>
      </c>
    </row>
    <row r="33" spans="1:7" ht="15">
      <c r="A33" s="95" t="s">
        <v>270</v>
      </c>
      <c r="B33" s="127">
        <v>87.71</v>
      </c>
      <c r="C33" s="127">
        <v>104.50729721948827</v>
      </c>
      <c r="D33" s="127">
        <v>110.04211069962837</v>
      </c>
      <c r="E33" s="109">
        <f t="shared" si="0"/>
        <v>0.25461305095916514</v>
      </c>
      <c r="F33" s="96">
        <f t="shared" si="1"/>
        <v>22.332110699628373</v>
      </c>
      <c r="G33" s="96">
        <f t="shared" si="2"/>
        <v>5.534813480140102</v>
      </c>
    </row>
    <row r="34" spans="1:7" ht="15">
      <c r="A34" s="95" t="s">
        <v>271</v>
      </c>
      <c r="B34" s="127">
        <v>86.87</v>
      </c>
      <c r="C34" s="127">
        <v>110.8343268462206</v>
      </c>
      <c r="D34" s="127">
        <v>103.8498238114083</v>
      </c>
      <c r="E34" s="109">
        <f t="shared" si="0"/>
        <v>0.19546245897787837</v>
      </c>
      <c r="F34" s="96">
        <f t="shared" si="1"/>
        <v>16.979823811408295</v>
      </c>
      <c r="G34" s="96">
        <f t="shared" si="2"/>
        <v>-6.984503034812306</v>
      </c>
    </row>
    <row r="35" spans="1:7" ht="15">
      <c r="A35" s="95" t="s">
        <v>34</v>
      </c>
      <c r="B35" s="127">
        <v>125.41</v>
      </c>
      <c r="C35" s="127">
        <v>157.13232839157476</v>
      </c>
      <c r="D35" s="127">
        <v>137.78617302301535</v>
      </c>
      <c r="E35" s="109">
        <f t="shared" si="0"/>
        <v>0.09868569510418113</v>
      </c>
      <c r="F35" s="96">
        <f t="shared" si="1"/>
        <v>12.376173023015355</v>
      </c>
      <c r="G35" s="96">
        <f t="shared" si="2"/>
        <v>-19.34615536855941</v>
      </c>
    </row>
    <row r="36" spans="1:7" ht="15">
      <c r="A36" s="95" t="s">
        <v>35</v>
      </c>
      <c r="B36" s="127">
        <v>87.65</v>
      </c>
      <c r="C36" s="127">
        <v>102.55376471347722</v>
      </c>
      <c r="D36" s="127">
        <v>101.0985164256208</v>
      </c>
      <c r="E36" s="109">
        <f t="shared" si="0"/>
        <v>0.15343430034935304</v>
      </c>
      <c r="F36" s="96">
        <f t="shared" si="1"/>
        <v>13.448516425620795</v>
      </c>
      <c r="G36" s="96">
        <f t="shared" si="2"/>
        <v>-1.4552482878564206</v>
      </c>
    </row>
    <row r="37" spans="1:7" ht="15">
      <c r="A37" s="95" t="s">
        <v>36</v>
      </c>
      <c r="B37" s="127">
        <v>78.21</v>
      </c>
      <c r="C37" s="127">
        <v>89.53874727664194</v>
      </c>
      <c r="D37" s="127">
        <v>91.39804596329581</v>
      </c>
      <c r="E37" s="109">
        <f t="shared" si="0"/>
        <v>0.16862352593397037</v>
      </c>
      <c r="F37" s="96">
        <f t="shared" si="1"/>
        <v>13.18804596329582</v>
      </c>
      <c r="G37" s="96">
        <f t="shared" si="2"/>
        <v>1.8592986866538723</v>
      </c>
    </row>
    <row r="38" spans="1:7" ht="15">
      <c r="A38" s="95" t="s">
        <v>37</v>
      </c>
      <c r="B38" s="127">
        <v>97.27</v>
      </c>
      <c r="C38" s="127">
        <v>107.8723060924445</v>
      </c>
      <c r="D38" s="127">
        <v>102.63214275566163</v>
      </c>
      <c r="E38" s="109">
        <f t="shared" si="0"/>
        <v>0.055126377666923375</v>
      </c>
      <c r="F38" s="96">
        <f t="shared" si="1"/>
        <v>5.362142755661637</v>
      </c>
      <c r="G38" s="96">
        <f t="shared" si="2"/>
        <v>-5.240163336782871</v>
      </c>
    </row>
    <row r="39" spans="1:7" ht="15">
      <c r="A39" s="95" t="s">
        <v>38</v>
      </c>
      <c r="B39" s="127">
        <v>48.7</v>
      </c>
      <c r="C39" s="127">
        <v>63.631323254681966</v>
      </c>
      <c r="D39" s="127">
        <v>63.85375831354812</v>
      </c>
      <c r="E39" s="109">
        <f t="shared" si="0"/>
        <v>0.31116546845068</v>
      </c>
      <c r="F39" s="96">
        <f t="shared" si="1"/>
        <v>15.153758313548117</v>
      </c>
      <c r="G39" s="96">
        <f t="shared" si="2"/>
        <v>0.22243505886615367</v>
      </c>
    </row>
    <row r="40" spans="1:7" ht="15">
      <c r="A40" s="95" t="s">
        <v>39</v>
      </c>
      <c r="B40" s="127">
        <v>91.73</v>
      </c>
      <c r="C40" s="127">
        <v>102.09848726423994</v>
      </c>
      <c r="D40" s="127">
        <v>105.75014762348717</v>
      </c>
      <c r="E40" s="109">
        <f t="shared" si="0"/>
        <v>0.15284146542556593</v>
      </c>
      <c r="F40" s="96">
        <f t="shared" si="1"/>
        <v>14.020147623487162</v>
      </c>
      <c r="G40" s="96">
        <f t="shared" si="2"/>
        <v>3.6516603592472308</v>
      </c>
    </row>
    <row r="41" spans="1:7" ht="15">
      <c r="A41" s="95" t="s">
        <v>40</v>
      </c>
      <c r="B41" s="127">
        <v>55.79</v>
      </c>
      <c r="C41" s="127">
        <v>71.35652872770964</v>
      </c>
      <c r="D41" s="127">
        <v>71.06459180902272</v>
      </c>
      <c r="E41" s="109">
        <f t="shared" si="0"/>
        <v>0.2737872702818196</v>
      </c>
      <c r="F41" s="96">
        <f t="shared" si="1"/>
        <v>15.274591809022716</v>
      </c>
      <c r="G41" s="96">
        <f t="shared" si="2"/>
        <v>-0.29193691868692895</v>
      </c>
    </row>
    <row r="42" spans="1:7" ht="15">
      <c r="A42" s="95" t="s">
        <v>272</v>
      </c>
      <c r="B42" s="127">
        <v>63.64</v>
      </c>
      <c r="C42" s="127">
        <v>79.64001368333847</v>
      </c>
      <c r="D42" s="127">
        <v>80.36253620707072</v>
      </c>
      <c r="E42" s="109">
        <f t="shared" si="0"/>
        <v>0.2627676965284525</v>
      </c>
      <c r="F42" s="96">
        <f t="shared" si="1"/>
        <v>16.722536207070718</v>
      </c>
      <c r="G42" s="96">
        <f t="shared" si="2"/>
        <v>0.7225225237322519</v>
      </c>
    </row>
    <row r="43" spans="1:7" ht="15">
      <c r="A43" s="95" t="s">
        <v>42</v>
      </c>
      <c r="B43" s="127">
        <v>66.3</v>
      </c>
      <c r="C43" s="127">
        <v>83.5856167523118</v>
      </c>
      <c r="D43" s="127">
        <v>83.76952157242378</v>
      </c>
      <c r="E43" s="109">
        <f t="shared" si="0"/>
        <v>0.2634920297499817</v>
      </c>
      <c r="F43" s="96">
        <f t="shared" si="1"/>
        <v>17.469521572423787</v>
      </c>
      <c r="G43" s="96">
        <f t="shared" si="2"/>
        <v>0.18390482011199083</v>
      </c>
    </row>
    <row r="44" spans="1:7" ht="15">
      <c r="A44" s="95" t="s">
        <v>273</v>
      </c>
      <c r="B44" s="127">
        <v>54.04</v>
      </c>
      <c r="C44" s="127">
        <v>68.57969798471005</v>
      </c>
      <c r="D44" s="127">
        <v>69.20277278419486</v>
      </c>
      <c r="E44" s="109">
        <f t="shared" si="0"/>
        <v>0.28058424841219215</v>
      </c>
      <c r="F44" s="96">
        <f t="shared" si="1"/>
        <v>15.162772784194864</v>
      </c>
      <c r="G44" s="96">
        <f t="shared" si="2"/>
        <v>0.6230747994848116</v>
      </c>
    </row>
    <row r="45" spans="1:7" ht="15">
      <c r="A45" s="95" t="s">
        <v>274</v>
      </c>
      <c r="B45" s="127">
        <v>55.74</v>
      </c>
      <c r="C45" s="127">
        <v>70.75777152666998</v>
      </c>
      <c r="D45" s="127">
        <v>69.80725118469712</v>
      </c>
      <c r="E45" s="109">
        <f t="shared" si="0"/>
        <v>0.2523726441459835</v>
      </c>
      <c r="F45" s="96">
        <f t="shared" si="1"/>
        <v>14.06725118469712</v>
      </c>
      <c r="G45" s="96">
        <f t="shared" si="2"/>
        <v>-0.9505203419728616</v>
      </c>
    </row>
    <row r="46" spans="1:7" ht="15">
      <c r="A46" s="95" t="s">
        <v>45</v>
      </c>
      <c r="B46" s="127">
        <v>107.15</v>
      </c>
      <c r="C46" s="127">
        <v>142.34934343324198</v>
      </c>
      <c r="D46" s="127">
        <v>134.67549327020498</v>
      </c>
      <c r="E46" s="109">
        <f t="shared" si="0"/>
        <v>0.2568874780233782</v>
      </c>
      <c r="F46" s="96">
        <f t="shared" si="1"/>
        <v>27.525493270204976</v>
      </c>
      <c r="G46" s="96">
        <f t="shared" si="2"/>
        <v>-7.673850163037002</v>
      </c>
    </row>
    <row r="47" spans="1:7" ht="15">
      <c r="A47" s="95" t="s">
        <v>46</v>
      </c>
      <c r="B47" s="127">
        <v>188.57</v>
      </c>
      <c r="C47" s="127">
        <v>260.0141182829775</v>
      </c>
      <c r="D47" s="127">
        <v>245.1209439168404</v>
      </c>
      <c r="E47" s="109">
        <f t="shared" si="0"/>
        <v>0.2998936411774959</v>
      </c>
      <c r="F47" s="96">
        <f t="shared" si="1"/>
        <v>56.550943916840396</v>
      </c>
      <c r="G47" s="96">
        <f t="shared" si="2"/>
        <v>-14.893174366137117</v>
      </c>
    </row>
    <row r="48" spans="1:7" ht="15">
      <c r="A48" s="95" t="s">
        <v>47</v>
      </c>
      <c r="B48" s="127">
        <v>79.71</v>
      </c>
      <c r="C48" s="127">
        <v>92.29266290012883</v>
      </c>
      <c r="D48" s="127">
        <v>97.26906304983531</v>
      </c>
      <c r="E48" s="109">
        <f t="shared" si="0"/>
        <v>0.22028682787398465</v>
      </c>
      <c r="F48" s="96">
        <f t="shared" si="1"/>
        <v>17.559063049835316</v>
      </c>
      <c r="G48" s="96">
        <f t="shared" si="2"/>
        <v>4.976400149706478</v>
      </c>
    </row>
    <row r="49" spans="1:7" ht="15">
      <c r="A49" s="95" t="s">
        <v>48</v>
      </c>
      <c r="B49" s="127">
        <v>64.91</v>
      </c>
      <c r="C49" s="127">
        <v>84.22727051725471</v>
      </c>
      <c r="D49" s="127">
        <v>84.51372031111585</v>
      </c>
      <c r="E49" s="109">
        <f t="shared" si="0"/>
        <v>0.3020138701450601</v>
      </c>
      <c r="F49" s="96">
        <f t="shared" si="1"/>
        <v>19.60372031111585</v>
      </c>
      <c r="G49" s="96">
        <f t="shared" si="2"/>
        <v>0.2864497938611379</v>
      </c>
    </row>
    <row r="50" spans="1:7" ht="15">
      <c r="A50" s="95" t="s">
        <v>49</v>
      </c>
      <c r="B50" s="127">
        <v>65.4</v>
      </c>
      <c r="C50" s="127">
        <v>78.61509770589457</v>
      </c>
      <c r="D50" s="127">
        <v>78.26485467620918</v>
      </c>
      <c r="E50" s="109">
        <f t="shared" si="0"/>
        <v>0.1967103161499874</v>
      </c>
      <c r="F50" s="96">
        <f t="shared" si="1"/>
        <v>12.864854676209177</v>
      </c>
      <c r="G50" s="96">
        <f t="shared" si="2"/>
        <v>-0.35024302968538734</v>
      </c>
    </row>
    <row r="51" spans="1:7" ht="15">
      <c r="A51" s="95" t="s">
        <v>50</v>
      </c>
      <c r="B51" s="127">
        <v>48.43</v>
      </c>
      <c r="C51" s="127">
        <v>62.30908518515614</v>
      </c>
      <c r="D51" s="127">
        <v>62.719690284230154</v>
      </c>
      <c r="E51" s="109">
        <f t="shared" si="0"/>
        <v>0.2950586472068997</v>
      </c>
      <c r="F51" s="96">
        <f t="shared" si="1"/>
        <v>14.289690284230154</v>
      </c>
      <c r="G51" s="96">
        <f t="shared" si="2"/>
        <v>0.41060509907401155</v>
      </c>
    </row>
    <row r="52" spans="1:7" ht="15">
      <c r="A52" s="95" t="s">
        <v>51</v>
      </c>
      <c r="B52" s="127">
        <v>99.6</v>
      </c>
      <c r="C52" s="127">
        <v>122.84700074543989</v>
      </c>
      <c r="D52" s="127">
        <v>122.7364370741819</v>
      </c>
      <c r="E52" s="109">
        <f t="shared" si="0"/>
        <v>0.23229354492150503</v>
      </c>
      <c r="F52" s="96">
        <f t="shared" si="1"/>
        <v>23.1364370741819</v>
      </c>
      <c r="G52" s="96">
        <f t="shared" si="2"/>
        <v>-0.11056367125799227</v>
      </c>
    </row>
    <row r="53" spans="1:7" ht="15">
      <c r="A53" s="95" t="s">
        <v>52</v>
      </c>
      <c r="B53" s="127">
        <v>80.19</v>
      </c>
      <c r="C53" s="127">
        <v>87.22929986654825</v>
      </c>
      <c r="D53" s="127">
        <v>88.55314048076261</v>
      </c>
      <c r="E53" s="109">
        <f t="shared" si="0"/>
        <v>0.10429156354611062</v>
      </c>
      <c r="F53" s="96">
        <f t="shared" si="1"/>
        <v>8.36314048076261</v>
      </c>
      <c r="G53" s="96">
        <f t="shared" si="2"/>
        <v>1.3238406142143617</v>
      </c>
    </row>
    <row r="54" spans="1:7" ht="15">
      <c r="A54" s="95" t="s">
        <v>53</v>
      </c>
      <c r="B54" s="127">
        <v>102.69</v>
      </c>
      <c r="C54" s="127">
        <v>127.16095683559222</v>
      </c>
      <c r="D54" s="127">
        <v>130.39053019438254</v>
      </c>
      <c r="E54" s="109">
        <f t="shared" si="0"/>
        <v>0.2697490524333678</v>
      </c>
      <c r="F54" s="96">
        <f t="shared" si="1"/>
        <v>27.700530194382537</v>
      </c>
      <c r="G54" s="96">
        <f t="shared" si="2"/>
        <v>3.2295733587903186</v>
      </c>
    </row>
    <row r="55" spans="1:7" ht="15">
      <c r="A55" s="95" t="s">
        <v>54</v>
      </c>
      <c r="B55" s="127">
        <v>110.99</v>
      </c>
      <c r="C55" s="127">
        <v>145.41967090272362</v>
      </c>
      <c r="D55" s="127">
        <v>137.80741577143584</v>
      </c>
      <c r="E55" s="109">
        <f t="shared" si="0"/>
        <v>0.24162010786049057</v>
      </c>
      <c r="F55" s="96">
        <f t="shared" si="1"/>
        <v>26.817415771435847</v>
      </c>
      <c r="G55" s="96">
        <f t="shared" si="2"/>
        <v>-7.612255131287782</v>
      </c>
    </row>
    <row r="56" spans="1:7" ht="15">
      <c r="A56" s="95" t="s">
        <v>55</v>
      </c>
      <c r="B56" s="127">
        <v>124.4</v>
      </c>
      <c r="C56" s="127">
        <v>153.83135167554582</v>
      </c>
      <c r="D56" s="127">
        <v>155.2747122341102</v>
      </c>
      <c r="E56" s="109">
        <f t="shared" si="0"/>
        <v>0.2481890050973489</v>
      </c>
      <c r="F56" s="96">
        <f t="shared" si="1"/>
        <v>30.874712234110206</v>
      </c>
      <c r="G56" s="96">
        <f t="shared" si="2"/>
        <v>1.4433605585643932</v>
      </c>
    </row>
    <row r="57" spans="1:7" ht="15">
      <c r="A57" s="95" t="s">
        <v>56</v>
      </c>
      <c r="B57" s="127">
        <v>63.78</v>
      </c>
      <c r="C57" s="127">
        <v>85.8530085915418</v>
      </c>
      <c r="D57" s="127">
        <v>85.99266711530592</v>
      </c>
      <c r="E57" s="109">
        <f t="shared" si="0"/>
        <v>0.34827010215280524</v>
      </c>
      <c r="F57" s="96">
        <f t="shared" si="1"/>
        <v>22.21266711530592</v>
      </c>
      <c r="G57" s="96">
        <f t="shared" si="2"/>
        <v>0.13965852376412613</v>
      </c>
    </row>
    <row r="58" spans="1:7" ht="15">
      <c r="A58" s="95" t="s">
        <v>57</v>
      </c>
      <c r="B58" s="127">
        <v>158.28</v>
      </c>
      <c r="C58" s="127">
        <v>199.08459107455943</v>
      </c>
      <c r="D58" s="127">
        <v>190.79043081618795</v>
      </c>
      <c r="E58" s="109">
        <f t="shared" si="0"/>
        <v>0.20539822350384096</v>
      </c>
      <c r="F58" s="96">
        <f t="shared" si="1"/>
        <v>32.51043081618795</v>
      </c>
      <c r="G58" s="96">
        <f t="shared" si="2"/>
        <v>-8.294160258371477</v>
      </c>
    </row>
    <row r="59" spans="1:7" ht="15">
      <c r="A59" s="95" t="s">
        <v>275</v>
      </c>
      <c r="B59" s="127">
        <v>111.01</v>
      </c>
      <c r="C59" s="127">
        <v>135.1902575621147</v>
      </c>
      <c r="D59" s="127">
        <v>138.24048715523074</v>
      </c>
      <c r="E59" s="109">
        <f t="shared" si="0"/>
        <v>0.24529760521782482</v>
      </c>
      <c r="F59" s="96">
        <f t="shared" si="1"/>
        <v>27.230487155230733</v>
      </c>
      <c r="G59" s="96">
        <f t="shared" si="2"/>
        <v>3.050229593116029</v>
      </c>
    </row>
    <row r="60" spans="1:7" ht="15">
      <c r="A60" s="95" t="s">
        <v>59</v>
      </c>
      <c r="B60" s="127">
        <v>84.94</v>
      </c>
      <c r="C60" s="127">
        <v>113.9403970334492</v>
      </c>
      <c r="D60" s="127">
        <v>110.82848422859124</v>
      </c>
      <c r="E60" s="109">
        <f t="shared" si="0"/>
        <v>0.30478554542725733</v>
      </c>
      <c r="F60" s="96">
        <f t="shared" si="1"/>
        <v>25.88848422859124</v>
      </c>
      <c r="G60" s="96">
        <f t="shared" si="2"/>
        <v>-3.1119128048579654</v>
      </c>
    </row>
    <row r="61" spans="1:7" ht="15">
      <c r="A61" s="95" t="s">
        <v>60</v>
      </c>
      <c r="B61" s="127">
        <v>54.86</v>
      </c>
      <c r="C61" s="127">
        <v>70.106541975444</v>
      </c>
      <c r="D61" s="127">
        <v>70.44729893305137</v>
      </c>
      <c r="E61" s="109">
        <f t="shared" si="0"/>
        <v>0.28412867176542783</v>
      </c>
      <c r="F61" s="96">
        <f t="shared" si="1"/>
        <v>15.587298933051372</v>
      </c>
      <c r="G61" s="96">
        <f t="shared" si="2"/>
        <v>0.34075695760736835</v>
      </c>
    </row>
    <row r="62" spans="1:7" ht="15">
      <c r="A62" s="95" t="s">
        <v>61</v>
      </c>
      <c r="B62" s="127">
        <v>55.82</v>
      </c>
      <c r="C62" s="127">
        <v>70.84044277363274</v>
      </c>
      <c r="D62" s="127">
        <v>71.14106584919215</v>
      </c>
      <c r="E62" s="109">
        <f t="shared" si="0"/>
        <v>0.27447269525603984</v>
      </c>
      <c r="F62" s="96">
        <f t="shared" si="1"/>
        <v>15.321065849192145</v>
      </c>
      <c r="G62" s="96">
        <f t="shared" si="2"/>
        <v>0.3006230755594004</v>
      </c>
    </row>
    <row r="63" spans="1:7" ht="15">
      <c r="A63" s="95" t="s">
        <v>62</v>
      </c>
      <c r="B63" s="127">
        <v>113.09</v>
      </c>
      <c r="C63" s="127">
        <v>139.36500262184109</v>
      </c>
      <c r="D63" s="127">
        <v>138.13132735895337</v>
      </c>
      <c r="E63" s="109">
        <f t="shared" si="0"/>
        <v>0.22142830806396116</v>
      </c>
      <c r="F63" s="96">
        <f t="shared" si="1"/>
        <v>25.041327358953367</v>
      </c>
      <c r="G63" s="96">
        <f t="shared" si="2"/>
        <v>-1.233675262887715</v>
      </c>
    </row>
    <row r="64" spans="1:7" ht="15">
      <c r="A64" s="95" t="s">
        <v>63</v>
      </c>
      <c r="B64" s="127">
        <v>87.55</v>
      </c>
      <c r="C64" s="127">
        <v>108.18819595464664</v>
      </c>
      <c r="D64" s="127">
        <v>108.08015998666778</v>
      </c>
      <c r="E64" s="109">
        <f t="shared" si="0"/>
        <v>0.23449640190368684</v>
      </c>
      <c r="F64" s="96">
        <f t="shared" si="1"/>
        <v>20.530159986667783</v>
      </c>
      <c r="G64" s="96">
        <f t="shared" si="2"/>
        <v>-0.10803596797886428</v>
      </c>
    </row>
    <row r="65" spans="1:7" ht="15">
      <c r="A65" s="95" t="s">
        <v>64</v>
      </c>
      <c r="B65" s="127">
        <v>153.33</v>
      </c>
      <c r="C65" s="127">
        <v>191.42997978479107</v>
      </c>
      <c r="D65" s="127">
        <v>181.0754375721366</v>
      </c>
      <c r="E65" s="109">
        <f t="shared" si="0"/>
        <v>0.18095243965392668</v>
      </c>
      <c r="F65" s="96">
        <f t="shared" si="1"/>
        <v>27.74543757213658</v>
      </c>
      <c r="G65" s="96">
        <f t="shared" si="2"/>
        <v>-10.35454221265448</v>
      </c>
    </row>
    <row r="66" spans="1:7" ht="15">
      <c r="A66" s="95" t="s">
        <v>65</v>
      </c>
      <c r="B66" s="127">
        <v>73.16</v>
      </c>
      <c r="C66" s="127">
        <v>89.50583229058378</v>
      </c>
      <c r="D66" s="127">
        <v>90.19808225340667</v>
      </c>
      <c r="E66" s="109">
        <f t="shared" si="0"/>
        <v>0.23288794769555318</v>
      </c>
      <c r="F66" s="96">
        <f t="shared" si="1"/>
        <v>17.03808225340667</v>
      </c>
      <c r="G66" s="96">
        <f t="shared" si="2"/>
        <v>0.6922499628228849</v>
      </c>
    </row>
    <row r="67" spans="1:7" ht="15">
      <c r="A67" s="95" t="s">
        <v>66</v>
      </c>
      <c r="B67" s="127">
        <v>63.2</v>
      </c>
      <c r="C67" s="127">
        <v>81.23423558709064</v>
      </c>
      <c r="D67" s="127">
        <v>80.67134894091416</v>
      </c>
      <c r="E67" s="109">
        <f aca="true" t="shared" si="3" ref="E67:E90">(D67-B67)/B67</f>
        <v>0.2764453946347176</v>
      </c>
      <c r="F67" s="96">
        <f aca="true" t="shared" si="4" ref="F67:F90">D67-B67</f>
        <v>17.471348940914154</v>
      </c>
      <c r="G67" s="96">
        <f aca="true" t="shared" si="5" ref="G67:G90">D67-C67</f>
        <v>-0.5628866461764801</v>
      </c>
    </row>
    <row r="68" spans="1:7" ht="15">
      <c r="A68" s="95" t="s">
        <v>67</v>
      </c>
      <c r="B68" s="127">
        <v>60.76</v>
      </c>
      <c r="C68" s="127">
        <v>78.41059801878076</v>
      </c>
      <c r="D68" s="127">
        <v>77.58234706363243</v>
      </c>
      <c r="E68" s="109">
        <f t="shared" si="3"/>
        <v>0.276865488209882</v>
      </c>
      <c r="F68" s="96">
        <f t="shared" si="4"/>
        <v>16.822347063632428</v>
      </c>
      <c r="G68" s="96">
        <f t="shared" si="5"/>
        <v>-0.8282509551483344</v>
      </c>
    </row>
    <row r="69" spans="1:7" ht="15">
      <c r="A69" s="95" t="s">
        <v>68</v>
      </c>
      <c r="B69" s="127">
        <v>78.34</v>
      </c>
      <c r="C69" s="127">
        <v>102.78350892753896</v>
      </c>
      <c r="D69" s="127">
        <v>95.96621955573512</v>
      </c>
      <c r="E69" s="109">
        <f t="shared" si="3"/>
        <v>0.22499642016511512</v>
      </c>
      <c r="F69" s="96">
        <f t="shared" si="4"/>
        <v>17.62621955573512</v>
      </c>
      <c r="G69" s="96">
        <f t="shared" si="5"/>
        <v>-6.817289371803838</v>
      </c>
    </row>
    <row r="70" spans="1:7" ht="15">
      <c r="A70" s="95" t="s">
        <v>69</v>
      </c>
      <c r="B70" s="127">
        <v>70.35</v>
      </c>
      <c r="C70" s="127">
        <v>80.54720161096154</v>
      </c>
      <c r="D70" s="127">
        <v>78.5618781720285</v>
      </c>
      <c r="E70" s="109">
        <f t="shared" si="3"/>
        <v>0.11672890081063975</v>
      </c>
      <c r="F70" s="96">
        <f t="shared" si="4"/>
        <v>8.211878172028506</v>
      </c>
      <c r="G70" s="96">
        <f t="shared" si="5"/>
        <v>-1.9853234389330368</v>
      </c>
    </row>
    <row r="71" spans="1:7" ht="15">
      <c r="A71" s="95" t="s">
        <v>70</v>
      </c>
      <c r="B71" s="127">
        <v>70.3</v>
      </c>
      <c r="C71" s="127">
        <v>86.69574776711518</v>
      </c>
      <c r="D71" s="127">
        <v>86.47434291176788</v>
      </c>
      <c r="E71" s="109">
        <f t="shared" si="3"/>
        <v>0.2300760015898703</v>
      </c>
      <c r="F71" s="96">
        <f t="shared" si="4"/>
        <v>16.17434291176788</v>
      </c>
      <c r="G71" s="96">
        <f t="shared" si="5"/>
        <v>-0.22140485534730203</v>
      </c>
    </row>
    <row r="72" spans="1:7" ht="15">
      <c r="A72" s="95" t="s">
        <v>276</v>
      </c>
      <c r="B72" s="127">
        <v>59.29</v>
      </c>
      <c r="C72" s="127">
        <v>74.86896466677612</v>
      </c>
      <c r="D72" s="127">
        <v>75.99748367552938</v>
      </c>
      <c r="E72" s="109">
        <f t="shared" si="3"/>
        <v>0.28179260710962023</v>
      </c>
      <c r="F72" s="96">
        <f t="shared" si="4"/>
        <v>16.70748367552938</v>
      </c>
      <c r="G72" s="96">
        <f t="shared" si="5"/>
        <v>1.1285190087532584</v>
      </c>
    </row>
    <row r="73" spans="1:7" ht="15">
      <c r="A73" s="95" t="s">
        <v>277</v>
      </c>
      <c r="B73" s="127">
        <v>53.13</v>
      </c>
      <c r="C73" s="127">
        <v>67.40112186680663</v>
      </c>
      <c r="D73" s="127">
        <v>67.4357545870286</v>
      </c>
      <c r="E73" s="109">
        <f t="shared" si="3"/>
        <v>0.26925945016052316</v>
      </c>
      <c r="F73" s="96">
        <f t="shared" si="4"/>
        <v>14.305754587028595</v>
      </c>
      <c r="G73" s="96">
        <f t="shared" si="5"/>
        <v>0.034632720221964064</v>
      </c>
    </row>
    <row r="74" spans="1:7" ht="15">
      <c r="A74" s="95" t="s">
        <v>73</v>
      </c>
      <c r="B74" s="127">
        <v>85.28</v>
      </c>
      <c r="C74" s="127">
        <v>104.77588186686809</v>
      </c>
      <c r="D74" s="127">
        <v>105.27384318492803</v>
      </c>
      <c r="E74" s="109">
        <f t="shared" si="3"/>
        <v>0.23444938068630422</v>
      </c>
      <c r="F74" s="96">
        <f t="shared" si="4"/>
        <v>19.993843184928025</v>
      </c>
      <c r="G74" s="96">
        <f t="shared" si="5"/>
        <v>0.4979613180599358</v>
      </c>
    </row>
    <row r="75" spans="1:7" ht="15">
      <c r="A75" s="95" t="s">
        <v>74</v>
      </c>
      <c r="B75" s="127">
        <v>100.05</v>
      </c>
      <c r="C75" s="127">
        <v>106.0836527910204</v>
      </c>
      <c r="D75" s="127">
        <v>102.36140691994193</v>
      </c>
      <c r="E75" s="109">
        <f t="shared" si="3"/>
        <v>0.02310251794044908</v>
      </c>
      <c r="F75" s="96">
        <f t="shared" si="4"/>
        <v>2.3114069199419305</v>
      </c>
      <c r="G75" s="96">
        <f t="shared" si="5"/>
        <v>-3.7222458710784707</v>
      </c>
    </row>
    <row r="76" spans="1:7" ht="15">
      <c r="A76" s="95" t="s">
        <v>75</v>
      </c>
      <c r="B76" s="127">
        <v>63.39</v>
      </c>
      <c r="C76" s="127">
        <v>74.93217831499621</v>
      </c>
      <c r="D76" s="127">
        <v>73.49303163393036</v>
      </c>
      <c r="E76" s="109">
        <f t="shared" si="3"/>
        <v>0.1593789498963615</v>
      </c>
      <c r="F76" s="96">
        <f t="shared" si="4"/>
        <v>10.103031633930357</v>
      </c>
      <c r="G76" s="96">
        <f t="shared" si="5"/>
        <v>-1.43914668106585</v>
      </c>
    </row>
    <row r="77" spans="1:7" ht="15">
      <c r="A77" s="95" t="s">
        <v>76</v>
      </c>
      <c r="B77" s="127">
        <v>77.84</v>
      </c>
      <c r="C77" s="127">
        <v>91.65285737087291</v>
      </c>
      <c r="D77" s="127">
        <v>92.1845817793876</v>
      </c>
      <c r="E77" s="109">
        <f t="shared" si="3"/>
        <v>0.18428291083488688</v>
      </c>
      <c r="F77" s="96">
        <f t="shared" si="4"/>
        <v>14.344581779387596</v>
      </c>
      <c r="G77" s="96">
        <f t="shared" si="5"/>
        <v>0.531724408514691</v>
      </c>
    </row>
    <row r="78" spans="1:7" ht="15">
      <c r="A78" s="95" t="s">
        <v>77</v>
      </c>
      <c r="B78" s="127">
        <v>61.18</v>
      </c>
      <c r="C78" s="127">
        <v>79.94943342457113</v>
      </c>
      <c r="D78" s="127">
        <v>80.7170583619476</v>
      </c>
      <c r="E78" s="109">
        <f t="shared" si="3"/>
        <v>0.3193373383776985</v>
      </c>
      <c r="F78" s="96">
        <f t="shared" si="4"/>
        <v>19.537058361947594</v>
      </c>
      <c r="G78" s="96">
        <f t="shared" si="5"/>
        <v>0.7676249373764676</v>
      </c>
    </row>
    <row r="79" spans="1:7" ht="15">
      <c r="A79" s="95" t="s">
        <v>78</v>
      </c>
      <c r="B79" s="127">
        <v>59.26</v>
      </c>
      <c r="C79" s="127">
        <v>73.79599531599405</v>
      </c>
      <c r="D79" s="127">
        <v>73.89652280991344</v>
      </c>
      <c r="E79" s="109">
        <f t="shared" si="3"/>
        <v>0.24698823506435094</v>
      </c>
      <c r="F79" s="96">
        <f t="shared" si="4"/>
        <v>14.636522809913437</v>
      </c>
      <c r="G79" s="96">
        <f t="shared" si="5"/>
        <v>0.10052749391938676</v>
      </c>
    </row>
    <row r="80" spans="1:7" ht="15">
      <c r="A80" s="95" t="s">
        <v>79</v>
      </c>
      <c r="B80" s="127">
        <v>81.21</v>
      </c>
      <c r="C80" s="127">
        <v>91.43179121777096</v>
      </c>
      <c r="D80" s="127">
        <v>92.16264569091575</v>
      </c>
      <c r="E80" s="109">
        <f t="shared" si="3"/>
        <v>0.13486818976623272</v>
      </c>
      <c r="F80" s="96">
        <f t="shared" si="4"/>
        <v>10.952645690915759</v>
      </c>
      <c r="G80" s="96">
        <f t="shared" si="5"/>
        <v>0.7308544731447881</v>
      </c>
    </row>
    <row r="81" spans="1:7" ht="15">
      <c r="A81" s="95" t="s">
        <v>80</v>
      </c>
      <c r="B81" s="127">
        <v>79.85</v>
      </c>
      <c r="C81" s="127">
        <v>95.78890739969457</v>
      </c>
      <c r="D81" s="127">
        <v>92.97905200494215</v>
      </c>
      <c r="E81" s="109">
        <f t="shared" si="3"/>
        <v>0.16442144026226868</v>
      </c>
      <c r="F81" s="96">
        <f t="shared" si="4"/>
        <v>13.129052004942153</v>
      </c>
      <c r="G81" s="96">
        <f t="shared" si="5"/>
        <v>-2.809855394752418</v>
      </c>
    </row>
    <row r="82" spans="1:7" ht="15">
      <c r="A82" s="95" t="s">
        <v>81</v>
      </c>
      <c r="B82" s="127">
        <v>45.07</v>
      </c>
      <c r="C82" s="127">
        <v>63.3294715886802</v>
      </c>
      <c r="D82" s="127">
        <v>60.643494751986395</v>
      </c>
      <c r="E82" s="109">
        <f t="shared" si="3"/>
        <v>0.3455401542486442</v>
      </c>
      <c r="F82" s="96">
        <f t="shared" si="4"/>
        <v>15.573494751986395</v>
      </c>
      <c r="G82" s="96">
        <f t="shared" si="5"/>
        <v>-2.685976836693804</v>
      </c>
    </row>
    <row r="83" spans="1:7" ht="15">
      <c r="A83" s="95" t="s">
        <v>82</v>
      </c>
      <c r="B83" s="127">
        <v>70.55</v>
      </c>
      <c r="C83" s="127">
        <v>88.60300416218834</v>
      </c>
      <c r="D83" s="127">
        <v>86.00663231747424</v>
      </c>
      <c r="E83" s="109">
        <f t="shared" si="3"/>
        <v>0.2190876302972962</v>
      </c>
      <c r="F83" s="96">
        <f t="shared" si="4"/>
        <v>15.456632317474245</v>
      </c>
      <c r="G83" s="96">
        <f t="shared" si="5"/>
        <v>-2.596371844714099</v>
      </c>
    </row>
    <row r="84" spans="1:7" ht="15">
      <c r="A84" s="95" t="s">
        <v>83</v>
      </c>
      <c r="B84" s="127">
        <v>85.87</v>
      </c>
      <c r="C84" s="127">
        <v>106.20519946491346</v>
      </c>
      <c r="D84" s="127">
        <v>104.6639792359337</v>
      </c>
      <c r="E84" s="109">
        <f t="shared" si="3"/>
        <v>0.21886548545398496</v>
      </c>
      <c r="F84" s="96">
        <f t="shared" si="4"/>
        <v>18.79397923593369</v>
      </c>
      <c r="G84" s="96">
        <f t="shared" si="5"/>
        <v>-1.5412202289797676</v>
      </c>
    </row>
    <row r="85" spans="1:7" ht="15">
      <c r="A85" s="95" t="s">
        <v>278</v>
      </c>
      <c r="B85" s="127">
        <v>61.19</v>
      </c>
      <c r="C85" s="127">
        <v>76.48983535209233</v>
      </c>
      <c r="D85" s="127">
        <v>77.73312923684895</v>
      </c>
      <c r="E85" s="109">
        <f t="shared" si="3"/>
        <v>0.2703567451683111</v>
      </c>
      <c r="F85" s="96">
        <f t="shared" si="4"/>
        <v>16.543129236848955</v>
      </c>
      <c r="G85" s="96">
        <f t="shared" si="5"/>
        <v>1.2432938847566248</v>
      </c>
    </row>
    <row r="86" spans="1:7" ht="15">
      <c r="A86" s="95" t="s">
        <v>85</v>
      </c>
      <c r="B86" s="127">
        <v>46.99</v>
      </c>
      <c r="C86" s="127">
        <v>60.818050674532806</v>
      </c>
      <c r="D86" s="127">
        <v>60.88218812485053</v>
      </c>
      <c r="E86" s="109">
        <f t="shared" si="3"/>
        <v>0.2956413731613221</v>
      </c>
      <c r="F86" s="96">
        <f t="shared" si="4"/>
        <v>13.892188124850527</v>
      </c>
      <c r="G86" s="96">
        <f t="shared" si="5"/>
        <v>0.06413745031772322</v>
      </c>
    </row>
    <row r="87" spans="1:7" ht="15">
      <c r="A87" s="95" t="s">
        <v>86</v>
      </c>
      <c r="B87" s="127">
        <v>42.22</v>
      </c>
      <c r="C87" s="127">
        <v>56.92317720179616</v>
      </c>
      <c r="D87" s="127">
        <v>56.97678723793272</v>
      </c>
      <c r="E87" s="109">
        <f t="shared" si="3"/>
        <v>0.34952125149059027</v>
      </c>
      <c r="F87" s="96">
        <f t="shared" si="4"/>
        <v>14.75678723793272</v>
      </c>
      <c r="G87" s="96">
        <f t="shared" si="5"/>
        <v>0.053610036136561234</v>
      </c>
    </row>
    <row r="88" spans="1:7" ht="15">
      <c r="A88" s="95" t="s">
        <v>87</v>
      </c>
      <c r="B88" s="127">
        <v>44.32</v>
      </c>
      <c r="C88" s="127">
        <v>59.46155457295788</v>
      </c>
      <c r="D88" s="127">
        <v>59.80866078964644</v>
      </c>
      <c r="E88" s="109">
        <f t="shared" si="3"/>
        <v>0.3494733932681958</v>
      </c>
      <c r="F88" s="96">
        <f t="shared" si="4"/>
        <v>15.488660789646438</v>
      </c>
      <c r="G88" s="96">
        <f t="shared" si="5"/>
        <v>0.3471062166885588</v>
      </c>
    </row>
    <row r="89" spans="1:7" ht="15">
      <c r="A89" s="95" t="s">
        <v>279</v>
      </c>
      <c r="B89" s="127">
        <v>117.64</v>
      </c>
      <c r="C89" s="127">
        <v>144.24619141572597</v>
      </c>
      <c r="D89" s="127">
        <v>141.57949258328605</v>
      </c>
      <c r="E89" s="109">
        <f t="shared" si="3"/>
        <v>0.20349789683174135</v>
      </c>
      <c r="F89" s="96">
        <f t="shared" si="4"/>
        <v>23.939492583286054</v>
      </c>
      <c r="G89" s="96">
        <f t="shared" si="5"/>
        <v>-2.66669883243992</v>
      </c>
    </row>
    <row r="90" spans="1:7" ht="15">
      <c r="A90" s="95" t="s">
        <v>173</v>
      </c>
      <c r="B90" s="126">
        <v>66.08</v>
      </c>
      <c r="C90" s="126">
        <v>82.52669071927674</v>
      </c>
      <c r="D90" s="126">
        <v>82.1763010114548</v>
      </c>
      <c r="E90" s="93">
        <f t="shared" si="3"/>
        <v>0.24358809036705203</v>
      </c>
      <c r="F90" s="97">
        <f t="shared" si="4"/>
        <v>16.0963010114548</v>
      </c>
      <c r="G90" s="97">
        <f t="shared" si="5"/>
        <v>-0.35038970782194667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84"/>
  <sheetViews>
    <sheetView zoomScale="80" zoomScaleNormal="80" workbookViewId="0" topLeftCell="A64">
      <selection activeCell="A1" sqref="A1:G83"/>
    </sheetView>
  </sheetViews>
  <sheetFormatPr defaultColWidth="9.140625" defaultRowHeight="15"/>
  <cols>
    <col min="1" max="1" width="16.140625" style="0" customWidth="1"/>
    <col min="5" max="5" width="30.57421875" style="0" customWidth="1"/>
    <col min="6" max="6" width="30.00390625" style="0" customWidth="1"/>
    <col min="7" max="7" width="33.421875" style="0" customWidth="1"/>
  </cols>
  <sheetData>
    <row r="1" spans="1:7" ht="49.5" customHeight="1">
      <c r="A1" s="54" t="s">
        <v>174</v>
      </c>
      <c r="B1" s="94">
        <v>42095</v>
      </c>
      <c r="C1" s="94">
        <v>42430</v>
      </c>
      <c r="D1" s="94">
        <v>42461</v>
      </c>
      <c r="E1" s="1" t="s">
        <v>312</v>
      </c>
      <c r="F1" s="1" t="s">
        <v>313</v>
      </c>
      <c r="G1" s="1" t="s">
        <v>314</v>
      </c>
    </row>
    <row r="2" spans="1:7" ht="15">
      <c r="A2" s="98" t="s">
        <v>175</v>
      </c>
      <c r="B2" s="124">
        <v>61.08</v>
      </c>
      <c r="C2" s="124">
        <v>75.98793073305666</v>
      </c>
      <c r="D2" s="124">
        <v>76.47118752738487</v>
      </c>
      <c r="E2" s="109">
        <f>(D2-B2)/B2</f>
        <v>0.25198407870636663</v>
      </c>
      <c r="F2" s="99">
        <f>(D2-B2)</f>
        <v>15.391187527384872</v>
      </c>
      <c r="G2" s="99">
        <f>(D2-C2)</f>
        <v>0.4832567943282129</v>
      </c>
    </row>
    <row r="3" spans="1:7" ht="15">
      <c r="A3" s="84" t="s">
        <v>176</v>
      </c>
      <c r="B3" s="125">
        <v>55.06</v>
      </c>
      <c r="C3" s="125">
        <v>69.74502893538224</v>
      </c>
      <c r="D3" s="125">
        <v>69.4522915551579</v>
      </c>
      <c r="E3" s="109">
        <f aca="true" t="shared" si="0" ref="E3:E66">(D3-B3)/B3</f>
        <v>0.261392872414782</v>
      </c>
      <c r="F3" s="99">
        <f aca="true" t="shared" si="1" ref="F3:F66">(D3-B3)</f>
        <v>14.392291555157897</v>
      </c>
      <c r="G3" s="99">
        <f aca="true" t="shared" si="2" ref="G3:G66">(D3-C3)</f>
        <v>-0.29273738022433804</v>
      </c>
    </row>
    <row r="4" spans="1:7" ht="15">
      <c r="A4" s="84" t="s">
        <v>177</v>
      </c>
      <c r="B4" s="125">
        <v>55.2</v>
      </c>
      <c r="C4" s="125">
        <v>68.84142904269419</v>
      </c>
      <c r="D4" s="125">
        <v>69.93677632925629</v>
      </c>
      <c r="E4" s="109">
        <f t="shared" si="0"/>
        <v>0.2669705856749327</v>
      </c>
      <c r="F4" s="99">
        <f t="shared" si="1"/>
        <v>14.736776329256287</v>
      </c>
      <c r="G4" s="99">
        <f t="shared" si="2"/>
        <v>1.0953472865621023</v>
      </c>
    </row>
    <row r="5" spans="1:7" ht="15">
      <c r="A5" s="84" t="s">
        <v>178</v>
      </c>
      <c r="B5" s="125">
        <v>54.95</v>
      </c>
      <c r="C5" s="125">
        <v>69.59907957792552</v>
      </c>
      <c r="D5" s="125">
        <v>69.61193564249119</v>
      </c>
      <c r="E5" s="109">
        <f t="shared" si="0"/>
        <v>0.26682321460402525</v>
      </c>
      <c r="F5" s="99">
        <f t="shared" si="1"/>
        <v>14.661935642491187</v>
      </c>
      <c r="G5" s="99">
        <f t="shared" si="2"/>
        <v>0.01285606456566768</v>
      </c>
    </row>
    <row r="6" spans="1:7" ht="15">
      <c r="A6" s="84" t="s">
        <v>180</v>
      </c>
      <c r="B6" s="125">
        <v>54.67</v>
      </c>
      <c r="C6" s="125">
        <v>68.77245722343619</v>
      </c>
      <c r="D6" s="125">
        <v>69.37249528077616</v>
      </c>
      <c r="E6" s="109">
        <f t="shared" si="0"/>
        <v>0.2689316861308974</v>
      </c>
      <c r="F6" s="99">
        <f t="shared" si="1"/>
        <v>14.702495280776162</v>
      </c>
      <c r="G6" s="99">
        <f t="shared" si="2"/>
        <v>0.6000380573399724</v>
      </c>
    </row>
    <row r="7" spans="1:7" ht="15">
      <c r="A7" s="84" t="s">
        <v>181</v>
      </c>
      <c r="B7" s="125">
        <v>71.22</v>
      </c>
      <c r="C7" s="125">
        <v>86.09792515801041</v>
      </c>
      <c r="D7" s="125">
        <v>85.27581533825136</v>
      </c>
      <c r="E7" s="109">
        <f t="shared" si="0"/>
        <v>0.19735769921723342</v>
      </c>
      <c r="F7" s="99">
        <f t="shared" si="1"/>
        <v>14.055815338251364</v>
      </c>
      <c r="G7" s="99">
        <f t="shared" si="2"/>
        <v>-0.8221098197590493</v>
      </c>
    </row>
    <row r="8" spans="1:7" ht="15">
      <c r="A8" s="84" t="s">
        <v>182</v>
      </c>
      <c r="B8" s="125">
        <v>60.55</v>
      </c>
      <c r="C8" s="125">
        <v>73.83199528635923</v>
      </c>
      <c r="D8" s="125">
        <v>74.75151883421705</v>
      </c>
      <c r="E8" s="109">
        <f t="shared" si="0"/>
        <v>0.23454201212579778</v>
      </c>
      <c r="F8" s="99">
        <f t="shared" si="1"/>
        <v>14.201518834217055</v>
      </c>
      <c r="G8" s="99">
        <f t="shared" si="2"/>
        <v>0.9195235478578212</v>
      </c>
    </row>
    <row r="9" spans="1:7" ht="15">
      <c r="A9" s="84" t="s">
        <v>184</v>
      </c>
      <c r="B9" s="125">
        <v>64.49</v>
      </c>
      <c r="C9" s="125">
        <v>74.95034937678307</v>
      </c>
      <c r="D9" s="125">
        <v>76.16813540021597</v>
      </c>
      <c r="E9" s="109">
        <f t="shared" si="0"/>
        <v>0.18108443790069748</v>
      </c>
      <c r="F9" s="99">
        <f t="shared" si="1"/>
        <v>11.678135400215979</v>
      </c>
      <c r="G9" s="99">
        <f t="shared" si="2"/>
        <v>1.2177860234329074</v>
      </c>
    </row>
    <row r="10" spans="1:7" ht="15">
      <c r="A10" s="84" t="s">
        <v>185</v>
      </c>
      <c r="B10" s="125">
        <v>54.89</v>
      </c>
      <c r="C10" s="125">
        <v>70.01023097027458</v>
      </c>
      <c r="D10" s="125">
        <v>69.76037342569596</v>
      </c>
      <c r="E10" s="109">
        <f t="shared" si="0"/>
        <v>0.2709122504225899</v>
      </c>
      <c r="F10" s="99">
        <f t="shared" si="1"/>
        <v>14.87037342569596</v>
      </c>
      <c r="G10" s="99">
        <f t="shared" si="2"/>
        <v>-0.2498575445786173</v>
      </c>
    </row>
    <row r="11" spans="1:7" ht="15">
      <c r="A11" s="84" t="s">
        <v>186</v>
      </c>
      <c r="B11" s="125">
        <v>57.52</v>
      </c>
      <c r="C11" s="125">
        <v>71.69633692289663</v>
      </c>
      <c r="D11" s="125">
        <v>72.38804421971365</v>
      </c>
      <c r="E11" s="109">
        <f>(D11-B11)/B11</f>
        <v>0.2584847743343819</v>
      </c>
      <c r="F11" s="99">
        <f t="shared" si="1"/>
        <v>14.868044219713646</v>
      </c>
      <c r="G11" s="99">
        <f t="shared" si="2"/>
        <v>0.6917072968170146</v>
      </c>
    </row>
    <row r="12" spans="1:7" ht="15">
      <c r="A12" s="84" t="s">
        <v>190</v>
      </c>
      <c r="B12" s="125">
        <v>64.36</v>
      </c>
      <c r="C12" s="125">
        <v>84.97122938425291</v>
      </c>
      <c r="D12" s="125">
        <v>79.51290920157726</v>
      </c>
      <c r="E12" s="109">
        <f t="shared" si="0"/>
        <v>0.23543985707857767</v>
      </c>
      <c r="F12" s="99">
        <f t="shared" si="1"/>
        <v>15.152909201577259</v>
      </c>
      <c r="G12" s="99">
        <f t="shared" si="2"/>
        <v>-5.458320182675649</v>
      </c>
    </row>
    <row r="13" spans="1:7" ht="15">
      <c r="A13" s="84" t="s">
        <v>191</v>
      </c>
      <c r="B13" s="125">
        <v>55.69</v>
      </c>
      <c r="C13" s="125">
        <v>70.12549040854897</v>
      </c>
      <c r="D13" s="125">
        <v>71.01039852914222</v>
      </c>
      <c r="E13" s="109">
        <f t="shared" si="0"/>
        <v>0.27510142806863397</v>
      </c>
      <c r="F13" s="99">
        <f t="shared" si="1"/>
        <v>15.320398529142224</v>
      </c>
      <c r="G13" s="99">
        <f t="shared" si="2"/>
        <v>0.8849081205932521</v>
      </c>
    </row>
    <row r="14" spans="1:7" ht="15">
      <c r="A14" s="84" t="s">
        <v>192</v>
      </c>
      <c r="B14" s="125">
        <v>55.54</v>
      </c>
      <c r="C14" s="125">
        <v>71.61510545330185</v>
      </c>
      <c r="D14" s="125">
        <v>71.49708290786798</v>
      </c>
      <c r="E14" s="109">
        <f t="shared" si="0"/>
        <v>0.28730793856442166</v>
      </c>
      <c r="F14" s="99">
        <f t="shared" si="1"/>
        <v>15.957082907867978</v>
      </c>
      <c r="G14" s="99">
        <f t="shared" si="2"/>
        <v>-0.11802254543387392</v>
      </c>
    </row>
    <row r="15" spans="1:7" ht="15">
      <c r="A15" s="84" t="s">
        <v>193</v>
      </c>
      <c r="B15" s="125">
        <v>56.39</v>
      </c>
      <c r="C15" s="125">
        <v>75.25587276173115</v>
      </c>
      <c r="D15" s="125">
        <v>71.50786023339036</v>
      </c>
      <c r="E15" s="109">
        <f t="shared" si="0"/>
        <v>0.26809470178028655</v>
      </c>
      <c r="F15" s="99">
        <f t="shared" si="1"/>
        <v>15.11786023339036</v>
      </c>
      <c r="G15" s="99">
        <f t="shared" si="2"/>
        <v>-3.7480125283407943</v>
      </c>
    </row>
    <row r="16" spans="1:7" ht="15">
      <c r="A16" s="84" t="s">
        <v>194</v>
      </c>
      <c r="B16" s="125">
        <v>56.25</v>
      </c>
      <c r="C16" s="125">
        <v>69.81723315538929</v>
      </c>
      <c r="D16" s="125">
        <v>69.96695972340333</v>
      </c>
      <c r="E16" s="109">
        <f t="shared" si="0"/>
        <v>0.24385706174939262</v>
      </c>
      <c r="F16" s="99">
        <f t="shared" si="1"/>
        <v>13.716959723403335</v>
      </c>
      <c r="G16" s="99">
        <f t="shared" si="2"/>
        <v>0.14972656801404582</v>
      </c>
    </row>
    <row r="17" spans="1:7" ht="15">
      <c r="A17" s="84" t="s">
        <v>195</v>
      </c>
      <c r="B17" s="125">
        <v>66.65</v>
      </c>
      <c r="C17" s="125">
        <v>82.83007413933917</v>
      </c>
      <c r="D17" s="125">
        <v>82.9202531247283</v>
      </c>
      <c r="E17" s="109">
        <f t="shared" si="0"/>
        <v>0.24411482557731878</v>
      </c>
      <c r="F17" s="99">
        <f t="shared" si="1"/>
        <v>16.2702531247283</v>
      </c>
      <c r="G17" s="99">
        <f t="shared" si="2"/>
        <v>0.09017898538913016</v>
      </c>
    </row>
    <row r="18" spans="1:7" ht="15">
      <c r="A18" s="84" t="s">
        <v>196</v>
      </c>
      <c r="B18" s="125">
        <v>60.7</v>
      </c>
      <c r="C18" s="125">
        <v>75.48211488443943</v>
      </c>
      <c r="D18" s="125">
        <v>75.67249253811644</v>
      </c>
      <c r="E18" s="109">
        <f t="shared" si="0"/>
        <v>0.2466637979920336</v>
      </c>
      <c r="F18" s="99">
        <f t="shared" si="1"/>
        <v>14.972492538116441</v>
      </c>
      <c r="G18" s="99">
        <f t="shared" si="2"/>
        <v>0.1903776536770181</v>
      </c>
    </row>
    <row r="19" spans="1:7" ht="15">
      <c r="A19" s="84" t="s">
        <v>197</v>
      </c>
      <c r="B19" s="125">
        <v>60.6</v>
      </c>
      <c r="C19" s="125">
        <v>73.01992464572814</v>
      </c>
      <c r="D19" s="125">
        <v>73.93805356755425</v>
      </c>
      <c r="E19" s="109">
        <f t="shared" si="0"/>
        <v>0.22009989385403048</v>
      </c>
      <c r="F19" s="99">
        <f t="shared" si="1"/>
        <v>13.338053567554248</v>
      </c>
      <c r="G19" s="99">
        <f t="shared" si="2"/>
        <v>0.91812892182611</v>
      </c>
    </row>
    <row r="20" spans="1:7" ht="15">
      <c r="A20" s="84" t="s">
        <v>198</v>
      </c>
      <c r="B20" s="125">
        <v>53.12</v>
      </c>
      <c r="C20" s="125">
        <v>67.50380912526661</v>
      </c>
      <c r="D20" s="125">
        <v>67.74242382313362</v>
      </c>
      <c r="E20" s="109">
        <f t="shared" si="0"/>
        <v>0.2752715328150155</v>
      </c>
      <c r="F20" s="99">
        <f t="shared" si="1"/>
        <v>14.622423823133623</v>
      </c>
      <c r="G20" s="99">
        <f t="shared" si="2"/>
        <v>0.23861469786700695</v>
      </c>
    </row>
    <row r="21" spans="1:7" ht="15">
      <c r="A21" s="84" t="s">
        <v>199</v>
      </c>
      <c r="B21" s="125">
        <v>53.56</v>
      </c>
      <c r="C21" s="125">
        <v>69.01285317053743</v>
      </c>
      <c r="D21" s="125">
        <v>68.66804383491402</v>
      </c>
      <c r="E21" s="109">
        <f t="shared" si="0"/>
        <v>0.2820769946772594</v>
      </c>
      <c r="F21" s="99">
        <f t="shared" si="1"/>
        <v>15.108043834914014</v>
      </c>
      <c r="G21" s="99">
        <f t="shared" si="2"/>
        <v>-0.34480933562340965</v>
      </c>
    </row>
    <row r="22" spans="1:7" ht="15">
      <c r="A22" s="84" t="s">
        <v>112</v>
      </c>
      <c r="B22" s="125">
        <v>57.26</v>
      </c>
      <c r="C22" s="125">
        <v>71.67107053282382</v>
      </c>
      <c r="D22" s="125">
        <v>72.31498418266193</v>
      </c>
      <c r="E22" s="109">
        <f t="shared" si="0"/>
        <v>0.2629232305739073</v>
      </c>
      <c r="F22" s="99">
        <f t="shared" si="1"/>
        <v>15.054984182661933</v>
      </c>
      <c r="G22" s="99">
        <f t="shared" si="2"/>
        <v>0.6439136498381117</v>
      </c>
    </row>
    <row r="23" spans="1:7" ht="15">
      <c r="A23" s="84" t="s">
        <v>201</v>
      </c>
      <c r="B23" s="125">
        <v>55.12</v>
      </c>
      <c r="C23" s="125">
        <v>70.70811645420615</v>
      </c>
      <c r="D23" s="125">
        <v>70.49597878066253</v>
      </c>
      <c r="E23" s="109">
        <f t="shared" si="0"/>
        <v>0.27895462229068446</v>
      </c>
      <c r="F23" s="99">
        <f t="shared" si="1"/>
        <v>15.375978780662528</v>
      </c>
      <c r="G23" s="99">
        <f t="shared" si="2"/>
        <v>-0.2121376735436229</v>
      </c>
    </row>
    <row r="24" spans="1:7" ht="15">
      <c r="A24" s="84" t="s">
        <v>202</v>
      </c>
      <c r="B24" s="125">
        <v>57.98</v>
      </c>
      <c r="C24" s="125">
        <v>71.8381143192085</v>
      </c>
      <c r="D24" s="125">
        <v>72.96582452677995</v>
      </c>
      <c r="E24" s="109">
        <f t="shared" si="0"/>
        <v>0.2584654109482573</v>
      </c>
      <c r="F24" s="99">
        <f t="shared" si="1"/>
        <v>14.985824526779957</v>
      </c>
      <c r="G24" s="99">
        <f t="shared" si="2"/>
        <v>1.1277102075714538</v>
      </c>
    </row>
    <row r="25" spans="1:7" ht="15">
      <c r="A25" s="84" t="s">
        <v>203</v>
      </c>
      <c r="B25" s="125">
        <v>63.04</v>
      </c>
      <c r="C25" s="125">
        <v>76.83404739890582</v>
      </c>
      <c r="D25" s="125">
        <v>78.56598944997131</v>
      </c>
      <c r="E25" s="109">
        <f t="shared" si="0"/>
        <v>0.24628790371147388</v>
      </c>
      <c r="F25" s="99">
        <f t="shared" si="1"/>
        <v>15.525989449971313</v>
      </c>
      <c r="G25" s="99">
        <f t="shared" si="2"/>
        <v>1.731942051065488</v>
      </c>
    </row>
    <row r="26" spans="1:7" ht="15">
      <c r="A26" s="84" t="s">
        <v>204</v>
      </c>
      <c r="B26" s="125">
        <v>60.9</v>
      </c>
      <c r="C26" s="125">
        <v>76.18140538114355</v>
      </c>
      <c r="D26" s="125">
        <v>77.06881381429743</v>
      </c>
      <c r="E26" s="109">
        <f t="shared" si="0"/>
        <v>0.265497763781567</v>
      </c>
      <c r="F26" s="99">
        <f t="shared" si="1"/>
        <v>16.16881381429743</v>
      </c>
      <c r="G26" s="99">
        <f t="shared" si="2"/>
        <v>0.8874084331538796</v>
      </c>
    </row>
    <row r="27" spans="1:7" ht="15">
      <c r="A27" s="84" t="s">
        <v>205</v>
      </c>
      <c r="B27" s="125">
        <v>67.46</v>
      </c>
      <c r="C27" s="125">
        <v>84.1970591885388</v>
      </c>
      <c r="D27" s="125">
        <v>82.88299408999181</v>
      </c>
      <c r="E27" s="109">
        <f t="shared" si="0"/>
        <v>0.2286242823894429</v>
      </c>
      <c r="F27" s="99">
        <f t="shared" si="1"/>
        <v>15.422994089991818</v>
      </c>
      <c r="G27" s="99">
        <f t="shared" si="2"/>
        <v>-1.3140650985469904</v>
      </c>
    </row>
    <row r="28" spans="1:7" ht="15">
      <c r="A28" s="84" t="s">
        <v>206</v>
      </c>
      <c r="B28" s="125">
        <v>54.71</v>
      </c>
      <c r="C28" s="125">
        <v>70.10994424835226</v>
      </c>
      <c r="D28" s="125">
        <v>70.26154927228984</v>
      </c>
      <c r="E28" s="109">
        <f t="shared" si="0"/>
        <v>0.284254236378904</v>
      </c>
      <c r="F28" s="99">
        <f t="shared" si="1"/>
        <v>15.55154927228984</v>
      </c>
      <c r="G28" s="99">
        <f t="shared" si="2"/>
        <v>0.15160502393757724</v>
      </c>
    </row>
    <row r="29" spans="1:7" ht="15">
      <c r="A29" s="84" t="s">
        <v>207</v>
      </c>
      <c r="B29" s="125">
        <v>51.17</v>
      </c>
      <c r="C29" s="125">
        <v>65.17646833184726</v>
      </c>
      <c r="D29" s="125">
        <v>65.46419683084682</v>
      </c>
      <c r="E29" s="109">
        <f t="shared" si="0"/>
        <v>0.27934721185942574</v>
      </c>
      <c r="F29" s="99">
        <f t="shared" si="1"/>
        <v>14.294196830846815</v>
      </c>
      <c r="G29" s="99">
        <f t="shared" si="2"/>
        <v>0.2877284989995559</v>
      </c>
    </row>
    <row r="30" spans="1:7" ht="15">
      <c r="A30" s="84" t="s">
        <v>208</v>
      </c>
      <c r="B30" s="125">
        <v>60.81</v>
      </c>
      <c r="C30" s="125">
        <v>71.74536786162226</v>
      </c>
      <c r="D30" s="125">
        <v>72.78230459053256</v>
      </c>
      <c r="E30" s="109">
        <f t="shared" si="0"/>
        <v>0.19688052278461698</v>
      </c>
      <c r="F30" s="99">
        <f t="shared" si="1"/>
        <v>11.97230459053256</v>
      </c>
      <c r="G30" s="99">
        <f t="shared" si="2"/>
        <v>1.0369367289103053</v>
      </c>
    </row>
    <row r="31" spans="1:7" ht="15">
      <c r="A31" s="84" t="s">
        <v>209</v>
      </c>
      <c r="B31" s="125">
        <v>57.5</v>
      </c>
      <c r="C31" s="125">
        <v>73.14425630449726</v>
      </c>
      <c r="D31" s="125">
        <v>76.04523455718045</v>
      </c>
      <c r="E31" s="109">
        <f t="shared" si="0"/>
        <v>0.32252581838574695</v>
      </c>
      <c r="F31" s="99">
        <f t="shared" si="1"/>
        <v>18.54523455718045</v>
      </c>
      <c r="G31" s="99">
        <f t="shared" si="2"/>
        <v>2.9009782526831884</v>
      </c>
    </row>
    <row r="32" spans="1:7" ht="15">
      <c r="A32" s="84" t="s">
        <v>210</v>
      </c>
      <c r="B32" s="125">
        <v>60.21</v>
      </c>
      <c r="C32" s="125">
        <v>76.79400249655495</v>
      </c>
      <c r="D32" s="125">
        <v>75.65618773278624</v>
      </c>
      <c r="E32" s="109">
        <f t="shared" si="0"/>
        <v>0.25653857719292866</v>
      </c>
      <c r="F32" s="99">
        <f t="shared" si="1"/>
        <v>15.446187732786235</v>
      </c>
      <c r="G32" s="99">
        <f t="shared" si="2"/>
        <v>-1.1378147637687164</v>
      </c>
    </row>
    <row r="33" spans="1:7" ht="15">
      <c r="A33" s="84" t="s">
        <v>212</v>
      </c>
      <c r="B33" s="125">
        <v>55.06</v>
      </c>
      <c r="C33" s="125">
        <v>70.1909911173936</v>
      </c>
      <c r="D33" s="125">
        <v>70.10096919548405</v>
      </c>
      <c r="E33" s="109">
        <f t="shared" si="0"/>
        <v>0.27317415901714587</v>
      </c>
      <c r="F33" s="99">
        <f t="shared" si="1"/>
        <v>15.040969195484053</v>
      </c>
      <c r="G33" s="99">
        <f t="shared" si="2"/>
        <v>-0.09002192190953906</v>
      </c>
    </row>
    <row r="34" spans="1:7" ht="15">
      <c r="A34" s="84" t="s">
        <v>230</v>
      </c>
      <c r="B34" s="125">
        <v>57.51</v>
      </c>
      <c r="C34" s="125">
        <v>72.88239886873728</v>
      </c>
      <c r="D34" s="125">
        <v>72.78853513151745</v>
      </c>
      <c r="E34" s="109">
        <f t="shared" si="0"/>
        <v>0.26566745142614245</v>
      </c>
      <c r="F34" s="99">
        <f t="shared" si="1"/>
        <v>15.278535131517451</v>
      </c>
      <c r="G34" s="99">
        <f t="shared" si="2"/>
        <v>-0.09386373721983432</v>
      </c>
    </row>
    <row r="35" spans="1:7" ht="15">
      <c r="A35" s="84" t="s">
        <v>213</v>
      </c>
      <c r="B35" s="125">
        <v>74.42</v>
      </c>
      <c r="C35" s="125">
        <v>92.50539306582449</v>
      </c>
      <c r="D35" s="125">
        <v>92.52269288212527</v>
      </c>
      <c r="E35" s="109">
        <f t="shared" si="0"/>
        <v>0.24325037465903343</v>
      </c>
      <c r="F35" s="99">
        <f t="shared" si="1"/>
        <v>18.102692882125268</v>
      </c>
      <c r="G35" s="99">
        <f t="shared" si="2"/>
        <v>0.017299816300777593</v>
      </c>
    </row>
    <row r="36" spans="1:7" ht="15">
      <c r="A36" s="84" t="s">
        <v>214</v>
      </c>
      <c r="B36" s="125">
        <v>66.13</v>
      </c>
      <c r="C36" s="125">
        <v>83.1684927430703</v>
      </c>
      <c r="D36" s="125">
        <v>82.48570711940246</v>
      </c>
      <c r="E36" s="109">
        <f t="shared" si="0"/>
        <v>0.24732658580678163</v>
      </c>
      <c r="F36" s="99">
        <f t="shared" si="1"/>
        <v>16.355707119402467</v>
      </c>
      <c r="G36" s="99">
        <f t="shared" si="2"/>
        <v>-0.68278562366784</v>
      </c>
    </row>
    <row r="37" spans="1:7" ht="15">
      <c r="A37" s="84" t="s">
        <v>218</v>
      </c>
      <c r="B37" s="125">
        <v>56.42</v>
      </c>
      <c r="C37" s="125">
        <v>75.11708420320112</v>
      </c>
      <c r="D37" s="125">
        <v>75.30115203578927</v>
      </c>
      <c r="E37" s="109">
        <f t="shared" si="0"/>
        <v>0.33465352775237983</v>
      </c>
      <c r="F37" s="99">
        <f t="shared" si="1"/>
        <v>18.88115203578927</v>
      </c>
      <c r="G37" s="99">
        <f t="shared" si="2"/>
        <v>0.1840678325881555</v>
      </c>
    </row>
    <row r="38" spans="1:7" ht="15">
      <c r="A38" s="84" t="s">
        <v>219</v>
      </c>
      <c r="B38" s="125">
        <v>56.74</v>
      </c>
      <c r="C38" s="125">
        <v>70.61169786249398</v>
      </c>
      <c r="D38" s="125">
        <v>72.29317336769788</v>
      </c>
      <c r="E38" s="109">
        <f t="shared" si="0"/>
        <v>0.27411303080186594</v>
      </c>
      <c r="F38" s="99">
        <f t="shared" si="1"/>
        <v>15.553173367697873</v>
      </c>
      <c r="G38" s="99">
        <f t="shared" si="2"/>
        <v>1.6814755052038919</v>
      </c>
    </row>
    <row r="39" spans="1:7" ht="15">
      <c r="A39" s="84" t="s">
        <v>220</v>
      </c>
      <c r="B39" s="125">
        <v>60.91</v>
      </c>
      <c r="C39" s="125">
        <v>74.9687954074545</v>
      </c>
      <c r="D39" s="125">
        <v>76.09425660159107</v>
      </c>
      <c r="E39" s="109">
        <f t="shared" si="0"/>
        <v>0.24929004435381832</v>
      </c>
      <c r="F39" s="99">
        <f t="shared" si="1"/>
        <v>15.184256601591073</v>
      </c>
      <c r="G39" s="99">
        <f t="shared" si="2"/>
        <v>1.1254611941365766</v>
      </c>
    </row>
    <row r="40" spans="1:7" ht="15">
      <c r="A40" s="84" t="s">
        <v>130</v>
      </c>
      <c r="B40" s="125">
        <v>64.2</v>
      </c>
      <c r="C40" s="125">
        <v>83.04155029789453</v>
      </c>
      <c r="D40" s="125">
        <v>79.89910696324272</v>
      </c>
      <c r="E40" s="109">
        <f t="shared" si="0"/>
        <v>0.24453437637449707</v>
      </c>
      <c r="F40" s="99">
        <f t="shared" si="1"/>
        <v>15.699106963242713</v>
      </c>
      <c r="G40" s="99">
        <f t="shared" si="2"/>
        <v>-3.1424433346518157</v>
      </c>
    </row>
    <row r="41" spans="1:7" ht="15">
      <c r="A41" s="84" t="s">
        <v>223</v>
      </c>
      <c r="B41" s="125">
        <v>57.12</v>
      </c>
      <c r="C41" s="125">
        <v>74.4578170298326</v>
      </c>
      <c r="D41" s="125">
        <v>69.57298228588098</v>
      </c>
      <c r="E41" s="109">
        <f t="shared" si="0"/>
        <v>0.21801439576122172</v>
      </c>
      <c r="F41" s="99">
        <f t="shared" si="1"/>
        <v>12.452982285880985</v>
      </c>
      <c r="G41" s="99">
        <f t="shared" si="2"/>
        <v>-4.884834743951615</v>
      </c>
    </row>
    <row r="42" spans="1:7" ht="15">
      <c r="A42" s="84" t="s">
        <v>224</v>
      </c>
      <c r="B42" s="125">
        <v>82.88</v>
      </c>
      <c r="C42" s="125">
        <v>102.02183387175282</v>
      </c>
      <c r="D42" s="125">
        <v>99.05305561101596</v>
      </c>
      <c r="E42" s="109">
        <f t="shared" si="0"/>
        <v>0.1951382192448838</v>
      </c>
      <c r="F42" s="99">
        <f t="shared" si="1"/>
        <v>16.17305561101597</v>
      </c>
      <c r="G42" s="99">
        <f t="shared" si="2"/>
        <v>-2.9687782607368547</v>
      </c>
    </row>
    <row r="43" spans="1:7" ht="15">
      <c r="A43" s="84" t="s">
        <v>225</v>
      </c>
      <c r="B43" s="125">
        <v>56.43</v>
      </c>
      <c r="C43" s="125">
        <v>70.80059518629804</v>
      </c>
      <c r="D43" s="125">
        <v>71.21330987785365</v>
      </c>
      <c r="E43" s="109">
        <f t="shared" si="0"/>
        <v>0.2619760743904598</v>
      </c>
      <c r="F43" s="99">
        <f t="shared" si="1"/>
        <v>14.783309877853647</v>
      </c>
      <c r="G43" s="99">
        <f t="shared" si="2"/>
        <v>0.4127146915556068</v>
      </c>
    </row>
    <row r="44" spans="1:7" ht="15">
      <c r="A44" s="84" t="s">
        <v>226</v>
      </c>
      <c r="B44" s="125">
        <v>58.98</v>
      </c>
      <c r="C44" s="125">
        <v>73.79007318324567</v>
      </c>
      <c r="D44" s="125">
        <v>74.57254870446155</v>
      </c>
      <c r="E44" s="109">
        <f t="shared" si="0"/>
        <v>0.264370103500535</v>
      </c>
      <c r="F44" s="99">
        <f t="shared" si="1"/>
        <v>15.592548704461556</v>
      </c>
      <c r="G44" s="99">
        <f t="shared" si="2"/>
        <v>0.7824755212158863</v>
      </c>
    </row>
    <row r="45" spans="1:7" ht="15">
      <c r="A45" s="84" t="s">
        <v>227</v>
      </c>
      <c r="B45" s="125">
        <v>53.44</v>
      </c>
      <c r="C45" s="125">
        <v>68.84133045763284</v>
      </c>
      <c r="D45" s="125">
        <v>69.19853283123781</v>
      </c>
      <c r="E45" s="109">
        <f t="shared" si="0"/>
        <v>0.2948827251354382</v>
      </c>
      <c r="F45" s="99">
        <f t="shared" si="1"/>
        <v>15.758532831237815</v>
      </c>
      <c r="G45" s="99">
        <f t="shared" si="2"/>
        <v>0.3572023736049772</v>
      </c>
    </row>
    <row r="46" spans="1:7" ht="15">
      <c r="A46" s="84" t="s">
        <v>228</v>
      </c>
      <c r="B46" s="125">
        <v>63.71</v>
      </c>
      <c r="C46" s="125">
        <v>80.31680189961487</v>
      </c>
      <c r="D46" s="125">
        <v>79.27481921483226</v>
      </c>
      <c r="E46" s="109">
        <f t="shared" si="0"/>
        <v>0.24430731776537845</v>
      </c>
      <c r="F46" s="99">
        <f t="shared" si="1"/>
        <v>15.564819214832262</v>
      </c>
      <c r="G46" s="99">
        <f t="shared" si="2"/>
        <v>-1.0419826847826101</v>
      </c>
    </row>
    <row r="47" spans="1:7" ht="15">
      <c r="A47" s="84" t="s">
        <v>280</v>
      </c>
      <c r="B47" s="125">
        <v>56.21</v>
      </c>
      <c r="C47" s="125">
        <v>72.88305007706873</v>
      </c>
      <c r="D47" s="125">
        <v>71.09181687790137</v>
      </c>
      <c r="E47" s="109">
        <f t="shared" si="0"/>
        <v>0.2647539028269234</v>
      </c>
      <c r="F47" s="99">
        <f t="shared" si="1"/>
        <v>14.881816877901365</v>
      </c>
      <c r="G47" s="99">
        <f t="shared" si="2"/>
        <v>-1.7912331991673653</v>
      </c>
    </row>
    <row r="48" spans="1:7" ht="15">
      <c r="A48" s="84" t="s">
        <v>229</v>
      </c>
      <c r="B48" s="125">
        <v>50.52</v>
      </c>
      <c r="C48" s="125">
        <v>65.74144250589164</v>
      </c>
      <c r="D48" s="125">
        <v>66.59543276805638</v>
      </c>
      <c r="E48" s="109">
        <f t="shared" si="0"/>
        <v>0.31819938179050633</v>
      </c>
      <c r="F48" s="99">
        <f t="shared" si="1"/>
        <v>16.07543276805638</v>
      </c>
      <c r="G48" s="99">
        <f t="shared" si="2"/>
        <v>0.8539902621647428</v>
      </c>
    </row>
    <row r="49" spans="1:7" ht="15">
      <c r="A49" s="84" t="s">
        <v>231</v>
      </c>
      <c r="B49" s="125">
        <v>58.98</v>
      </c>
      <c r="C49" s="125">
        <v>72.99477645126164</v>
      </c>
      <c r="D49" s="125">
        <v>73.36907336175813</v>
      </c>
      <c r="E49" s="109">
        <f t="shared" si="0"/>
        <v>0.2439652994533423</v>
      </c>
      <c r="F49" s="99">
        <f t="shared" si="1"/>
        <v>14.389073361758129</v>
      </c>
      <c r="G49" s="99">
        <f t="shared" si="2"/>
        <v>0.37429691049648284</v>
      </c>
    </row>
    <row r="50" spans="1:7" ht="15">
      <c r="A50" s="84" t="s">
        <v>232</v>
      </c>
      <c r="B50" s="125">
        <v>57.25</v>
      </c>
      <c r="C50" s="125">
        <v>72.17277637619725</v>
      </c>
      <c r="D50" s="125">
        <v>70.93089711957266</v>
      </c>
      <c r="E50" s="109">
        <f t="shared" si="0"/>
        <v>0.23896763527637838</v>
      </c>
      <c r="F50" s="99">
        <f t="shared" si="1"/>
        <v>13.680897119572663</v>
      </c>
      <c r="G50" s="99">
        <f t="shared" si="2"/>
        <v>-1.2418792566245855</v>
      </c>
    </row>
    <row r="51" spans="1:7" ht="15">
      <c r="A51" s="84" t="s">
        <v>233</v>
      </c>
      <c r="B51" s="125">
        <v>51.92</v>
      </c>
      <c r="C51" s="125">
        <v>65.57862245527993</v>
      </c>
      <c r="D51" s="125">
        <v>66.13720169782812</v>
      </c>
      <c r="E51" s="109">
        <f t="shared" si="0"/>
        <v>0.27382900034337665</v>
      </c>
      <c r="F51" s="99">
        <f t="shared" si="1"/>
        <v>14.217201697828116</v>
      </c>
      <c r="G51" s="99">
        <f t="shared" si="2"/>
        <v>0.5585792425481912</v>
      </c>
    </row>
    <row r="52" spans="1:7" ht="15">
      <c r="A52" s="84" t="s">
        <v>234</v>
      </c>
      <c r="B52" s="125">
        <v>53</v>
      </c>
      <c r="C52" s="125">
        <v>67.82982191867636</v>
      </c>
      <c r="D52" s="125">
        <v>67.75001963906277</v>
      </c>
      <c r="E52" s="109">
        <f t="shared" si="0"/>
        <v>0.278302257340807</v>
      </c>
      <c r="F52" s="99">
        <f t="shared" si="1"/>
        <v>14.75001963906277</v>
      </c>
      <c r="G52" s="99">
        <f t="shared" si="2"/>
        <v>-0.07980227961358821</v>
      </c>
    </row>
    <row r="53" spans="1:7" ht="15">
      <c r="A53" s="84" t="s">
        <v>235</v>
      </c>
      <c r="B53" s="125">
        <v>51.87</v>
      </c>
      <c r="C53" s="125">
        <v>66.6244426042655</v>
      </c>
      <c r="D53" s="125">
        <v>66.54363294520564</v>
      </c>
      <c r="E53" s="109">
        <f t="shared" si="0"/>
        <v>0.28289248014662904</v>
      </c>
      <c r="F53" s="99">
        <f t="shared" si="1"/>
        <v>14.673632945205647</v>
      </c>
      <c r="G53" s="99">
        <f t="shared" si="2"/>
        <v>-0.08080965905985238</v>
      </c>
    </row>
    <row r="54" spans="1:7" ht="15">
      <c r="A54" s="84" t="s">
        <v>237</v>
      </c>
      <c r="B54" s="125">
        <v>56.28</v>
      </c>
      <c r="C54" s="125">
        <v>67.97027181149856</v>
      </c>
      <c r="D54" s="125">
        <v>70.30763430062007</v>
      </c>
      <c r="E54" s="109">
        <f t="shared" si="0"/>
        <v>0.24924723348649724</v>
      </c>
      <c r="F54" s="99">
        <f t="shared" si="1"/>
        <v>14.027634300620065</v>
      </c>
      <c r="G54" s="99">
        <f t="shared" si="2"/>
        <v>2.337362489121503</v>
      </c>
    </row>
    <row r="55" spans="1:7" ht="15">
      <c r="A55" s="84" t="s">
        <v>238</v>
      </c>
      <c r="B55" s="125">
        <v>65.03</v>
      </c>
      <c r="C55" s="125">
        <v>81.63589577979485</v>
      </c>
      <c r="D55" s="125">
        <v>79.9389756262275</v>
      </c>
      <c r="E55" s="109">
        <f t="shared" si="0"/>
        <v>0.22926304207638784</v>
      </c>
      <c r="F55" s="99">
        <f t="shared" si="1"/>
        <v>14.908975626227502</v>
      </c>
      <c r="G55" s="99">
        <f t="shared" si="2"/>
        <v>-1.6969201535673477</v>
      </c>
    </row>
    <row r="56" spans="1:7" ht="15">
      <c r="A56" s="84" t="s">
        <v>239</v>
      </c>
      <c r="B56" s="125">
        <v>56.61</v>
      </c>
      <c r="C56" s="125">
        <v>72.2055885943829</v>
      </c>
      <c r="D56" s="125">
        <v>71.61802790075255</v>
      </c>
      <c r="E56" s="109">
        <f t="shared" si="0"/>
        <v>0.26511266385360455</v>
      </c>
      <c r="F56" s="99">
        <f t="shared" si="1"/>
        <v>15.008027900752552</v>
      </c>
      <c r="G56" s="99">
        <f t="shared" si="2"/>
        <v>-0.5875606936303512</v>
      </c>
    </row>
    <row r="57" spans="1:7" ht="15">
      <c r="A57" s="84" t="s">
        <v>240</v>
      </c>
      <c r="B57" s="125">
        <v>61.82</v>
      </c>
      <c r="C57" s="125">
        <v>69.37050386567286</v>
      </c>
      <c r="D57" s="125">
        <v>73.5377815193177</v>
      </c>
      <c r="E57" s="109">
        <f t="shared" si="0"/>
        <v>0.18954677320151575</v>
      </c>
      <c r="F57" s="99">
        <f t="shared" si="1"/>
        <v>11.717781519317704</v>
      </c>
      <c r="G57" s="99">
        <f t="shared" si="2"/>
        <v>4.167277653644845</v>
      </c>
    </row>
    <row r="58" spans="1:7" ht="15">
      <c r="A58" s="84" t="s">
        <v>241</v>
      </c>
      <c r="B58" s="125">
        <v>51.5</v>
      </c>
      <c r="C58" s="125">
        <v>64.9536045715741</v>
      </c>
      <c r="D58" s="125">
        <v>66.38110247997531</v>
      </c>
      <c r="E58" s="109">
        <f t="shared" si="0"/>
        <v>0.28895344621311286</v>
      </c>
      <c r="F58" s="99">
        <f t="shared" si="1"/>
        <v>14.881102479975311</v>
      </c>
      <c r="G58" s="99">
        <f t="shared" si="2"/>
        <v>1.4274979084012074</v>
      </c>
    </row>
    <row r="59" spans="1:7" ht="15">
      <c r="A59" s="84" t="s">
        <v>242</v>
      </c>
      <c r="B59" s="125">
        <v>62.92</v>
      </c>
      <c r="C59" s="125">
        <v>75.96524712301326</v>
      </c>
      <c r="D59" s="125">
        <v>79.24163954959165</v>
      </c>
      <c r="E59" s="109">
        <f t="shared" si="0"/>
        <v>0.25940304433553163</v>
      </c>
      <c r="F59" s="99">
        <f t="shared" si="1"/>
        <v>16.32163954959165</v>
      </c>
      <c r="G59" s="99">
        <f t="shared" si="2"/>
        <v>3.276392426578397</v>
      </c>
    </row>
    <row r="60" spans="1:7" ht="15">
      <c r="A60" s="84" t="s">
        <v>245</v>
      </c>
      <c r="B60" s="125">
        <v>66.47</v>
      </c>
      <c r="C60" s="125">
        <v>83.84296401039798</v>
      </c>
      <c r="D60" s="125">
        <v>82.91273424230722</v>
      </c>
      <c r="E60" s="109">
        <f t="shared" si="0"/>
        <v>0.24737075736884648</v>
      </c>
      <c r="F60" s="99">
        <f t="shared" si="1"/>
        <v>16.442734242307225</v>
      </c>
      <c r="G60" s="99">
        <f t="shared" si="2"/>
        <v>-0.9302297680907543</v>
      </c>
    </row>
    <row r="61" spans="1:7" ht="15">
      <c r="A61" s="84" t="s">
        <v>246</v>
      </c>
      <c r="B61" s="125">
        <v>52.79</v>
      </c>
      <c r="C61" s="125">
        <v>67.19096247005334</v>
      </c>
      <c r="D61" s="125">
        <v>67.82066852772867</v>
      </c>
      <c r="E61" s="109">
        <f t="shared" si="0"/>
        <v>0.2847256777368568</v>
      </c>
      <c r="F61" s="99">
        <f t="shared" si="1"/>
        <v>15.030668527728672</v>
      </c>
      <c r="G61" s="99">
        <f t="shared" si="2"/>
        <v>0.6297060576753353</v>
      </c>
    </row>
    <row r="62" spans="1:7" ht="15">
      <c r="A62" s="84" t="s">
        <v>247</v>
      </c>
      <c r="B62" s="125">
        <v>54.84</v>
      </c>
      <c r="C62" s="125">
        <v>69.96734969601441</v>
      </c>
      <c r="D62" s="125">
        <v>70.37669079818454</v>
      </c>
      <c r="E62" s="109">
        <f t="shared" si="0"/>
        <v>0.28330946021488945</v>
      </c>
      <c r="F62" s="99">
        <f t="shared" si="1"/>
        <v>15.536690798184537</v>
      </c>
      <c r="G62" s="99">
        <f t="shared" si="2"/>
        <v>0.4093411021701314</v>
      </c>
    </row>
    <row r="63" spans="1:7" ht="15">
      <c r="A63" s="84" t="s">
        <v>248</v>
      </c>
      <c r="B63" s="125">
        <v>62.3</v>
      </c>
      <c r="C63" s="125">
        <v>73.32456710199145</v>
      </c>
      <c r="D63" s="125">
        <v>77.32324654485222</v>
      </c>
      <c r="E63" s="109">
        <f t="shared" si="0"/>
        <v>0.24114360425123962</v>
      </c>
      <c r="F63" s="99">
        <f t="shared" si="1"/>
        <v>15.023246544852228</v>
      </c>
      <c r="G63" s="99">
        <f t="shared" si="2"/>
        <v>3.9986794428607766</v>
      </c>
    </row>
    <row r="64" spans="1:7" ht="15">
      <c r="A64" s="84" t="s">
        <v>243</v>
      </c>
      <c r="B64" s="125">
        <v>54.37</v>
      </c>
      <c r="C64" s="125">
        <v>70.20764909575745</v>
      </c>
      <c r="D64" s="125">
        <v>68.47147281756654</v>
      </c>
      <c r="E64" s="109">
        <f t="shared" si="0"/>
        <v>0.2593612804408045</v>
      </c>
      <c r="F64" s="99">
        <f t="shared" si="1"/>
        <v>14.101472817566538</v>
      </c>
      <c r="G64" s="99">
        <f t="shared" si="2"/>
        <v>-1.7361762781909107</v>
      </c>
    </row>
    <row r="65" spans="1:7" ht="15">
      <c r="A65" s="84" t="s">
        <v>249</v>
      </c>
      <c r="B65" s="125">
        <v>53.05</v>
      </c>
      <c r="C65" s="125">
        <v>68.1566230680715</v>
      </c>
      <c r="D65" s="125">
        <v>67.93120858766052</v>
      </c>
      <c r="E65" s="109">
        <f t="shared" si="0"/>
        <v>0.2805128857240438</v>
      </c>
      <c r="F65" s="99">
        <f t="shared" si="1"/>
        <v>14.881208587660524</v>
      </c>
      <c r="G65" s="99">
        <f t="shared" si="2"/>
        <v>-0.22541448041097567</v>
      </c>
    </row>
    <row r="66" spans="1:7" ht="15">
      <c r="A66" s="84" t="s">
        <v>250</v>
      </c>
      <c r="B66" s="125">
        <v>56.67</v>
      </c>
      <c r="C66" s="125">
        <v>74.6719323576569</v>
      </c>
      <c r="D66" s="125">
        <v>73.47165516089522</v>
      </c>
      <c r="E66" s="109">
        <f t="shared" si="0"/>
        <v>0.2964823568183381</v>
      </c>
      <c r="F66" s="99">
        <f t="shared" si="1"/>
        <v>16.801655160895223</v>
      </c>
      <c r="G66" s="99">
        <f t="shared" si="2"/>
        <v>-1.2002771967616752</v>
      </c>
    </row>
    <row r="67" spans="1:7" ht="15">
      <c r="A67" s="84" t="s">
        <v>252</v>
      </c>
      <c r="B67" s="125">
        <v>58.53</v>
      </c>
      <c r="C67" s="125">
        <v>71.24464634983875</v>
      </c>
      <c r="D67" s="125">
        <v>73.2259102028448</v>
      </c>
      <c r="E67" s="109">
        <f aca="true" t="shared" si="3" ref="E67:E83">(D67-B67)/B67</f>
        <v>0.2510833795121271</v>
      </c>
      <c r="F67" s="99">
        <f aca="true" t="shared" si="4" ref="F67:F83">(D67-B67)</f>
        <v>14.6959102028448</v>
      </c>
      <c r="G67" s="99">
        <f aca="true" t="shared" si="5" ref="G67:G83">(D67-C67)</f>
        <v>1.9812638530060553</v>
      </c>
    </row>
    <row r="68" spans="1:7" ht="15">
      <c r="A68" s="84" t="s">
        <v>253</v>
      </c>
      <c r="B68" s="125">
        <v>76.86</v>
      </c>
      <c r="C68" s="125">
        <v>107.23632365162048</v>
      </c>
      <c r="D68" s="125">
        <v>96.10427728332925</v>
      </c>
      <c r="E68" s="109">
        <f t="shared" si="3"/>
        <v>0.25038091703524923</v>
      </c>
      <c r="F68" s="99">
        <f t="shared" si="4"/>
        <v>19.244277283329254</v>
      </c>
      <c r="G68" s="99">
        <f t="shared" si="5"/>
        <v>-11.132046368291228</v>
      </c>
    </row>
    <row r="69" spans="1:7" ht="15">
      <c r="A69" s="84" t="s">
        <v>179</v>
      </c>
      <c r="B69" s="125">
        <v>56.32</v>
      </c>
      <c r="C69" s="125">
        <v>72.29919072690217</v>
      </c>
      <c r="D69" s="125">
        <v>70.99449553528605</v>
      </c>
      <c r="E69" s="109">
        <f t="shared" si="3"/>
        <v>0.26055567356686876</v>
      </c>
      <c r="F69" s="99">
        <f t="shared" si="4"/>
        <v>14.674495535286049</v>
      </c>
      <c r="G69" s="99">
        <f t="shared" si="5"/>
        <v>-1.3046951916161191</v>
      </c>
    </row>
    <row r="70" spans="1:7" ht="15">
      <c r="A70" s="84" t="s">
        <v>189</v>
      </c>
      <c r="B70" s="125">
        <v>54.17</v>
      </c>
      <c r="C70" s="125">
        <v>65.91283955618572</v>
      </c>
      <c r="D70" s="125">
        <v>68.69125120954033</v>
      </c>
      <c r="E70" s="109">
        <f t="shared" si="3"/>
        <v>0.26806814121359285</v>
      </c>
      <c r="F70" s="99">
        <f t="shared" si="4"/>
        <v>14.521251209540324</v>
      </c>
      <c r="G70" s="99">
        <f t="shared" si="5"/>
        <v>2.7784116533546097</v>
      </c>
    </row>
    <row r="71" spans="1:7" ht="15">
      <c r="A71" s="84" t="s">
        <v>217</v>
      </c>
      <c r="B71" s="125">
        <v>54.22</v>
      </c>
      <c r="C71" s="125">
        <v>71.5847294892465</v>
      </c>
      <c r="D71" s="125">
        <v>70.59525490024484</v>
      </c>
      <c r="E71" s="109">
        <f t="shared" si="3"/>
        <v>0.30201502951392184</v>
      </c>
      <c r="F71" s="99">
        <f t="shared" si="4"/>
        <v>16.37525490024484</v>
      </c>
      <c r="G71" s="99">
        <f t="shared" si="5"/>
        <v>-0.9894745890016594</v>
      </c>
    </row>
    <row r="72" spans="1:7" ht="15">
      <c r="A72" s="84" t="s">
        <v>222</v>
      </c>
      <c r="B72" s="125">
        <v>69.58</v>
      </c>
      <c r="C72" s="125">
        <v>86.81386777148276</v>
      </c>
      <c r="D72" s="125">
        <v>85.81094092551994</v>
      </c>
      <c r="E72" s="109">
        <f t="shared" si="3"/>
        <v>0.23327020588559852</v>
      </c>
      <c r="F72" s="99">
        <f t="shared" si="4"/>
        <v>16.230940925519945</v>
      </c>
      <c r="G72" s="99">
        <f t="shared" si="5"/>
        <v>-1.0029268459628184</v>
      </c>
    </row>
    <row r="73" spans="1:7" ht="15">
      <c r="A73" s="84" t="s">
        <v>188</v>
      </c>
      <c r="B73" s="125">
        <v>60.14</v>
      </c>
      <c r="C73" s="125">
        <v>75.02477221527488</v>
      </c>
      <c r="D73" s="125">
        <v>74.49265691473862</v>
      </c>
      <c r="E73" s="109">
        <f t="shared" si="3"/>
        <v>0.23865408903788854</v>
      </c>
      <c r="F73" s="99">
        <f t="shared" si="4"/>
        <v>14.352656914738617</v>
      </c>
      <c r="G73" s="99">
        <f t="shared" si="5"/>
        <v>-0.5321153005362618</v>
      </c>
    </row>
    <row r="74" spans="1:7" ht="15">
      <c r="A74" s="84" t="s">
        <v>244</v>
      </c>
      <c r="B74" s="125">
        <v>51.78</v>
      </c>
      <c r="C74" s="125">
        <v>66.94934711736579</v>
      </c>
      <c r="D74" s="125">
        <v>66.7217804984417</v>
      </c>
      <c r="E74" s="109">
        <f t="shared" si="3"/>
        <v>0.2885627751726864</v>
      </c>
      <c r="F74" s="99">
        <f t="shared" si="4"/>
        <v>14.941780498441702</v>
      </c>
      <c r="G74" s="99">
        <f t="shared" si="5"/>
        <v>-0.22756661892408658</v>
      </c>
    </row>
    <row r="75" spans="1:7" ht="15">
      <c r="A75" s="84" t="s">
        <v>187</v>
      </c>
      <c r="B75" s="125">
        <v>53.35</v>
      </c>
      <c r="C75" s="125">
        <v>74.09960474766778</v>
      </c>
      <c r="D75" s="125">
        <v>69.78840588973596</v>
      </c>
      <c r="E75" s="109">
        <f t="shared" si="3"/>
        <v>0.3081238217382559</v>
      </c>
      <c r="F75" s="99">
        <f t="shared" si="4"/>
        <v>16.438405889735954</v>
      </c>
      <c r="G75" s="99">
        <f t="shared" si="5"/>
        <v>-4.311198857931828</v>
      </c>
    </row>
    <row r="76" spans="1:7" ht="15">
      <c r="A76" s="84" t="s">
        <v>183</v>
      </c>
      <c r="B76" s="125">
        <v>54.24</v>
      </c>
      <c r="C76" s="125">
        <v>67.39914496033826</v>
      </c>
      <c r="D76" s="125">
        <v>68.49068953519311</v>
      </c>
      <c r="E76" s="109">
        <f t="shared" si="3"/>
        <v>0.2627339516075426</v>
      </c>
      <c r="F76" s="99">
        <f t="shared" si="4"/>
        <v>14.25068953519311</v>
      </c>
      <c r="G76" s="99">
        <f t="shared" si="5"/>
        <v>1.0915445748548507</v>
      </c>
    </row>
    <row r="77" spans="1:7" ht="15">
      <c r="A77" s="84" t="s">
        <v>211</v>
      </c>
      <c r="B77" s="125">
        <v>53.01</v>
      </c>
      <c r="C77" s="125">
        <v>67.41455307737343</v>
      </c>
      <c r="D77" s="125">
        <v>68.55660153613194</v>
      </c>
      <c r="E77" s="109">
        <f t="shared" si="3"/>
        <v>0.2932767692158449</v>
      </c>
      <c r="F77" s="99">
        <f t="shared" si="4"/>
        <v>15.546601536131938</v>
      </c>
      <c r="G77" s="99">
        <f t="shared" si="5"/>
        <v>1.1420484587585094</v>
      </c>
    </row>
    <row r="78" spans="1:7" ht="15">
      <c r="A78" s="84" t="s">
        <v>251</v>
      </c>
      <c r="B78" s="125">
        <v>60.57</v>
      </c>
      <c r="C78" s="125">
        <v>77.50970190454113</v>
      </c>
      <c r="D78" s="125">
        <v>75.68733859466359</v>
      </c>
      <c r="E78" s="109">
        <f t="shared" si="3"/>
        <v>0.24958458964278663</v>
      </c>
      <c r="F78" s="99">
        <f t="shared" si="4"/>
        <v>15.117338594663586</v>
      </c>
      <c r="G78" s="99">
        <f t="shared" si="5"/>
        <v>-1.8223633098775451</v>
      </c>
    </row>
    <row r="79" spans="1:7" ht="15">
      <c r="A79" s="84" t="s">
        <v>216</v>
      </c>
      <c r="B79" s="125">
        <v>64.26</v>
      </c>
      <c r="C79" s="125">
        <v>79.57007821784914</v>
      </c>
      <c r="D79" s="125">
        <v>80.04180254388795</v>
      </c>
      <c r="E79" s="109">
        <f t="shared" si="3"/>
        <v>0.2455929434156232</v>
      </c>
      <c r="F79" s="99">
        <f t="shared" si="4"/>
        <v>15.781802543887949</v>
      </c>
      <c r="G79" s="99">
        <f t="shared" si="5"/>
        <v>0.4717243260388102</v>
      </c>
    </row>
    <row r="80" spans="1:7" ht="15">
      <c r="A80" s="84" t="s">
        <v>221</v>
      </c>
      <c r="B80" s="125">
        <v>49.35</v>
      </c>
      <c r="C80" s="125">
        <v>62.62901316722485</v>
      </c>
      <c r="D80" s="125">
        <v>63.828909501461084</v>
      </c>
      <c r="E80" s="109">
        <f t="shared" si="3"/>
        <v>0.29339228979657717</v>
      </c>
      <c r="F80" s="99">
        <f t="shared" si="4"/>
        <v>14.478909501461082</v>
      </c>
      <c r="G80" s="99">
        <f t="shared" si="5"/>
        <v>1.1998963342362359</v>
      </c>
    </row>
    <row r="81" spans="1:7" ht="15">
      <c r="A81" s="84" t="s">
        <v>236</v>
      </c>
      <c r="B81" s="125">
        <v>55.12</v>
      </c>
      <c r="C81" s="125">
        <v>68.74104833697182</v>
      </c>
      <c r="D81" s="125">
        <v>70.2024394058772</v>
      </c>
      <c r="E81" s="109">
        <f t="shared" si="3"/>
        <v>0.2736291619353629</v>
      </c>
      <c r="F81" s="99">
        <f t="shared" si="4"/>
        <v>15.082439405877203</v>
      </c>
      <c r="G81" s="99">
        <f t="shared" si="5"/>
        <v>1.4613910689053853</v>
      </c>
    </row>
    <row r="82" spans="1:7" ht="15">
      <c r="A82" s="84" t="s">
        <v>200</v>
      </c>
      <c r="B82" s="125">
        <v>54.98</v>
      </c>
      <c r="C82" s="125">
        <v>71.01207273751245</v>
      </c>
      <c r="D82" s="125">
        <v>70.236116307616</v>
      </c>
      <c r="E82" s="109">
        <f t="shared" si="3"/>
        <v>0.2774848364426338</v>
      </c>
      <c r="F82" s="99">
        <f t="shared" si="4"/>
        <v>15.256116307616004</v>
      </c>
      <c r="G82" s="99">
        <f t="shared" si="5"/>
        <v>-0.7759564298964534</v>
      </c>
    </row>
    <row r="83" spans="1:7" ht="15">
      <c r="A83" s="84" t="s">
        <v>173</v>
      </c>
      <c r="B83" s="126">
        <v>66.08</v>
      </c>
      <c r="C83" s="126">
        <v>82.52669071927674</v>
      </c>
      <c r="D83" s="126">
        <v>82.1763010114548</v>
      </c>
      <c r="E83" s="93">
        <f t="shared" si="3"/>
        <v>0.24358809036705203</v>
      </c>
      <c r="F83" s="100">
        <f t="shared" si="4"/>
        <v>16.0963010114548</v>
      </c>
      <c r="G83" s="100">
        <f t="shared" si="5"/>
        <v>-0.35038970782194667</v>
      </c>
    </row>
    <row r="84" spans="2:4" ht="15">
      <c r="B84" s="85"/>
      <c r="C84" s="86"/>
      <c r="D84" s="8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83"/>
  <sheetViews>
    <sheetView zoomScale="80" zoomScaleNormal="80" workbookViewId="0" topLeftCell="A1">
      <selection activeCell="A1" sqref="A1:H83"/>
    </sheetView>
  </sheetViews>
  <sheetFormatPr defaultColWidth="9.140625" defaultRowHeight="15"/>
  <cols>
    <col min="2" max="2" width="19.140625" style="0" customWidth="1"/>
    <col min="3" max="3" width="9.8515625" style="0" customWidth="1"/>
    <col min="4" max="4" width="10.57421875" style="0" customWidth="1"/>
    <col min="5" max="5" width="11.140625" style="0" customWidth="1"/>
    <col min="6" max="6" width="31.140625" style="0" customWidth="1"/>
    <col min="7" max="7" width="25.140625" style="0" customWidth="1"/>
    <col min="8" max="8" width="29.00390625" style="0" customWidth="1"/>
    <col min="9" max="9" width="28.140625" style="0" customWidth="1"/>
  </cols>
  <sheetData>
    <row r="1" spans="1:8" s="89" customFormat="1" ht="66.5" customHeight="1">
      <c r="A1" s="1" t="s">
        <v>91</v>
      </c>
      <c r="B1" s="1" t="s">
        <v>174</v>
      </c>
      <c r="C1" s="1">
        <v>42095</v>
      </c>
      <c r="D1" s="1">
        <v>42430</v>
      </c>
      <c r="E1" s="1">
        <v>42461</v>
      </c>
      <c r="F1" s="1" t="s">
        <v>315</v>
      </c>
      <c r="G1" s="1" t="s">
        <v>316</v>
      </c>
      <c r="H1" s="2" t="s">
        <v>317</v>
      </c>
    </row>
    <row r="2" spans="1:8" ht="15">
      <c r="A2" s="90">
        <v>1</v>
      </c>
      <c r="B2" s="108" t="s">
        <v>92</v>
      </c>
      <c r="C2" s="101">
        <v>38817</v>
      </c>
      <c r="D2" s="101">
        <v>38850</v>
      </c>
      <c r="E2" s="101">
        <v>39099</v>
      </c>
      <c r="F2" s="109">
        <f>(E2-C2)/C2</f>
        <v>0.007264858180694026</v>
      </c>
      <c r="G2" s="102">
        <f>E2-C2</f>
        <v>282</v>
      </c>
      <c r="H2" s="102">
        <f>E2-D2</f>
        <v>249</v>
      </c>
    </row>
    <row r="3" spans="1:8" ht="15">
      <c r="A3" s="90">
        <v>2</v>
      </c>
      <c r="B3" s="108" t="s">
        <v>93</v>
      </c>
      <c r="C3" s="101">
        <v>5954</v>
      </c>
      <c r="D3" s="101">
        <v>6117</v>
      </c>
      <c r="E3" s="101">
        <v>6231</v>
      </c>
      <c r="F3" s="109">
        <f aca="true" t="shared" si="0" ref="F3:F66">(E3-C3)/C3</f>
        <v>0.04652334564998321</v>
      </c>
      <c r="G3" s="102">
        <f aca="true" t="shared" si="1" ref="G3:G66">E3-C3</f>
        <v>277</v>
      </c>
      <c r="H3" s="102">
        <f aca="true" t="shared" si="2" ref="H3:H66">E3-D3</f>
        <v>114</v>
      </c>
    </row>
    <row r="4" spans="1:8" ht="15">
      <c r="A4" s="90">
        <v>3</v>
      </c>
      <c r="B4" s="108" t="s">
        <v>94</v>
      </c>
      <c r="C4" s="101">
        <v>11786</v>
      </c>
      <c r="D4" s="101">
        <v>12110</v>
      </c>
      <c r="E4" s="101">
        <v>12286</v>
      </c>
      <c r="F4" s="109">
        <f t="shared" si="0"/>
        <v>0.042423213982691325</v>
      </c>
      <c r="G4" s="102">
        <f t="shared" si="1"/>
        <v>500</v>
      </c>
      <c r="H4" s="102">
        <f t="shared" si="2"/>
        <v>176</v>
      </c>
    </row>
    <row r="5" spans="1:8" ht="15">
      <c r="A5" s="90">
        <v>4</v>
      </c>
      <c r="B5" s="108" t="s">
        <v>95</v>
      </c>
      <c r="C5" s="101">
        <v>2318</v>
      </c>
      <c r="D5" s="101">
        <v>2306</v>
      </c>
      <c r="E5" s="101">
        <v>2383</v>
      </c>
      <c r="F5" s="109">
        <f t="shared" si="0"/>
        <v>0.028041415012942193</v>
      </c>
      <c r="G5" s="102">
        <f t="shared" si="1"/>
        <v>65</v>
      </c>
      <c r="H5" s="102">
        <f t="shared" si="2"/>
        <v>77</v>
      </c>
    </row>
    <row r="6" spans="1:8" ht="15">
      <c r="A6" s="90">
        <v>5</v>
      </c>
      <c r="B6" s="108" t="s">
        <v>96</v>
      </c>
      <c r="C6" s="101">
        <v>5516</v>
      </c>
      <c r="D6" s="101">
        <v>5429</v>
      </c>
      <c r="E6" s="101">
        <v>5494</v>
      </c>
      <c r="F6" s="109">
        <f t="shared" si="0"/>
        <v>-0.003988397389412618</v>
      </c>
      <c r="G6" s="102">
        <f t="shared" si="1"/>
        <v>-22</v>
      </c>
      <c r="H6" s="102">
        <f t="shared" si="2"/>
        <v>65</v>
      </c>
    </row>
    <row r="7" spans="1:8" ht="15">
      <c r="A7" s="90">
        <v>6</v>
      </c>
      <c r="B7" s="108" t="s">
        <v>97</v>
      </c>
      <c r="C7" s="101">
        <v>135182</v>
      </c>
      <c r="D7" s="101">
        <v>135773</v>
      </c>
      <c r="E7" s="101">
        <v>136277</v>
      </c>
      <c r="F7" s="109">
        <f t="shared" si="0"/>
        <v>0.008100190853811898</v>
      </c>
      <c r="G7" s="102">
        <f t="shared" si="1"/>
        <v>1095</v>
      </c>
      <c r="H7" s="102">
        <f t="shared" si="2"/>
        <v>504</v>
      </c>
    </row>
    <row r="8" spans="1:8" ht="15">
      <c r="A8" s="90">
        <v>7</v>
      </c>
      <c r="B8" s="108" t="s">
        <v>98</v>
      </c>
      <c r="C8" s="101">
        <v>67516</v>
      </c>
      <c r="D8" s="101">
        <v>66944</v>
      </c>
      <c r="E8" s="101">
        <v>67927</v>
      </c>
      <c r="F8" s="109">
        <f t="shared" si="0"/>
        <v>0.006087445938740447</v>
      </c>
      <c r="G8" s="102">
        <f t="shared" si="1"/>
        <v>411</v>
      </c>
      <c r="H8" s="102">
        <f t="shared" si="2"/>
        <v>983</v>
      </c>
    </row>
    <row r="9" spans="1:8" ht="15">
      <c r="A9" s="90">
        <v>8</v>
      </c>
      <c r="B9" s="108" t="s">
        <v>99</v>
      </c>
      <c r="C9" s="101">
        <v>3314</v>
      </c>
      <c r="D9" s="101">
        <v>3394</v>
      </c>
      <c r="E9" s="101">
        <v>3448</v>
      </c>
      <c r="F9" s="109">
        <f t="shared" si="0"/>
        <v>0.04043452021726011</v>
      </c>
      <c r="G9" s="102">
        <f t="shared" si="1"/>
        <v>134</v>
      </c>
      <c r="H9" s="102">
        <f t="shared" si="2"/>
        <v>54</v>
      </c>
    </row>
    <row r="10" spans="1:8" ht="15">
      <c r="A10" s="90">
        <v>9</v>
      </c>
      <c r="B10" s="108" t="s">
        <v>100</v>
      </c>
      <c r="C10" s="101">
        <v>24838</v>
      </c>
      <c r="D10" s="101">
        <v>25515</v>
      </c>
      <c r="E10" s="101">
        <v>25858</v>
      </c>
      <c r="F10" s="109">
        <f t="shared" si="0"/>
        <v>0.04106610838231742</v>
      </c>
      <c r="G10" s="102">
        <f t="shared" si="1"/>
        <v>1020</v>
      </c>
      <c r="H10" s="102">
        <f t="shared" si="2"/>
        <v>343</v>
      </c>
    </row>
    <row r="11" spans="1:8" ht="15">
      <c r="A11" s="90">
        <v>10</v>
      </c>
      <c r="B11" s="108" t="s">
        <v>101</v>
      </c>
      <c r="C11" s="101">
        <v>26527</v>
      </c>
      <c r="D11" s="101">
        <v>26932</v>
      </c>
      <c r="E11" s="101">
        <v>27173</v>
      </c>
      <c r="F11" s="109">
        <f t="shared" si="0"/>
        <v>0.024352546462095222</v>
      </c>
      <c r="G11" s="102">
        <f t="shared" si="1"/>
        <v>646</v>
      </c>
      <c r="H11" s="102">
        <f t="shared" si="2"/>
        <v>241</v>
      </c>
    </row>
    <row r="12" spans="1:8" ht="15">
      <c r="A12" s="90">
        <v>11</v>
      </c>
      <c r="B12" s="108" t="s">
        <v>102</v>
      </c>
      <c r="C12" s="101">
        <v>4309</v>
      </c>
      <c r="D12" s="101">
        <v>4433</v>
      </c>
      <c r="E12" s="101">
        <v>4472</v>
      </c>
      <c r="F12" s="109">
        <f t="shared" si="0"/>
        <v>0.03782780227430958</v>
      </c>
      <c r="G12" s="102">
        <f t="shared" si="1"/>
        <v>163</v>
      </c>
      <c r="H12" s="102">
        <f t="shared" si="2"/>
        <v>39</v>
      </c>
    </row>
    <row r="13" spans="1:8" ht="15">
      <c r="A13" s="90">
        <v>12</v>
      </c>
      <c r="B13" s="108" t="s">
        <v>103</v>
      </c>
      <c r="C13" s="101">
        <v>1833</v>
      </c>
      <c r="D13" s="101">
        <v>1987</v>
      </c>
      <c r="E13" s="101">
        <v>2160</v>
      </c>
      <c r="F13" s="109">
        <f t="shared" si="0"/>
        <v>0.1783960720130933</v>
      </c>
      <c r="G13" s="102">
        <f t="shared" si="1"/>
        <v>327</v>
      </c>
      <c r="H13" s="102">
        <f t="shared" si="2"/>
        <v>173</v>
      </c>
    </row>
    <row r="14" spans="1:8" ht="15">
      <c r="A14" s="90">
        <v>13</v>
      </c>
      <c r="B14" s="108" t="s">
        <v>104</v>
      </c>
      <c r="C14" s="101">
        <v>2430</v>
      </c>
      <c r="D14" s="101">
        <v>2366</v>
      </c>
      <c r="E14" s="101">
        <v>2433</v>
      </c>
      <c r="F14" s="109">
        <f t="shared" si="0"/>
        <v>0.0012345679012345679</v>
      </c>
      <c r="G14" s="102">
        <f t="shared" si="1"/>
        <v>3</v>
      </c>
      <c r="H14" s="102">
        <f t="shared" si="2"/>
        <v>67</v>
      </c>
    </row>
    <row r="15" spans="1:8" ht="15">
      <c r="A15" s="90">
        <v>14</v>
      </c>
      <c r="B15" s="108" t="s">
        <v>105</v>
      </c>
      <c r="C15" s="101">
        <v>6787</v>
      </c>
      <c r="D15" s="101">
        <v>6923</v>
      </c>
      <c r="E15" s="101">
        <v>7000</v>
      </c>
      <c r="F15" s="109">
        <f t="shared" si="0"/>
        <v>0.031383527331663476</v>
      </c>
      <c r="G15" s="102">
        <f t="shared" si="1"/>
        <v>213</v>
      </c>
      <c r="H15" s="102">
        <f t="shared" si="2"/>
        <v>77</v>
      </c>
    </row>
    <row r="16" spans="1:8" ht="15">
      <c r="A16" s="90">
        <v>15</v>
      </c>
      <c r="B16" s="108" t="s">
        <v>106</v>
      </c>
      <c r="C16" s="101">
        <v>5585</v>
      </c>
      <c r="D16" s="101">
        <v>5703</v>
      </c>
      <c r="E16" s="101">
        <v>5773</v>
      </c>
      <c r="F16" s="109">
        <f t="shared" si="0"/>
        <v>0.033661593554162934</v>
      </c>
      <c r="G16" s="102">
        <f t="shared" si="1"/>
        <v>188</v>
      </c>
      <c r="H16" s="102">
        <f t="shared" si="2"/>
        <v>70</v>
      </c>
    </row>
    <row r="17" spans="1:8" ht="15">
      <c r="A17" s="90">
        <v>16</v>
      </c>
      <c r="B17" s="108" t="s">
        <v>107</v>
      </c>
      <c r="C17" s="101">
        <v>69697</v>
      </c>
      <c r="D17" s="101">
        <v>70969</v>
      </c>
      <c r="E17" s="101">
        <v>71488</v>
      </c>
      <c r="F17" s="109">
        <f t="shared" si="0"/>
        <v>0.025696945349154197</v>
      </c>
      <c r="G17" s="102">
        <f t="shared" si="1"/>
        <v>1791</v>
      </c>
      <c r="H17" s="102">
        <f t="shared" si="2"/>
        <v>519</v>
      </c>
    </row>
    <row r="18" spans="1:8" ht="15">
      <c r="A18" s="90">
        <v>17</v>
      </c>
      <c r="B18" s="108" t="s">
        <v>108</v>
      </c>
      <c r="C18" s="101">
        <v>13004</v>
      </c>
      <c r="D18" s="101">
        <v>13371</v>
      </c>
      <c r="E18" s="101">
        <v>13488</v>
      </c>
      <c r="F18" s="109">
        <f t="shared" si="0"/>
        <v>0.03721931713318979</v>
      </c>
      <c r="G18" s="102">
        <f t="shared" si="1"/>
        <v>484</v>
      </c>
      <c r="H18" s="102">
        <f t="shared" si="2"/>
        <v>117</v>
      </c>
    </row>
    <row r="19" spans="1:8" ht="15">
      <c r="A19" s="90">
        <v>18</v>
      </c>
      <c r="B19" s="108" t="s">
        <v>109</v>
      </c>
      <c r="C19" s="101">
        <v>2792</v>
      </c>
      <c r="D19" s="101">
        <v>2876</v>
      </c>
      <c r="E19" s="101">
        <v>2951</v>
      </c>
      <c r="F19" s="109">
        <f t="shared" si="0"/>
        <v>0.056948424068767906</v>
      </c>
      <c r="G19" s="102">
        <f t="shared" si="1"/>
        <v>159</v>
      </c>
      <c r="H19" s="102">
        <f t="shared" si="2"/>
        <v>75</v>
      </c>
    </row>
    <row r="20" spans="1:8" ht="15">
      <c r="A20" s="90">
        <v>19</v>
      </c>
      <c r="B20" s="108" t="s">
        <v>110</v>
      </c>
      <c r="C20" s="101">
        <v>7988</v>
      </c>
      <c r="D20" s="101">
        <v>7987</v>
      </c>
      <c r="E20" s="101">
        <v>8145</v>
      </c>
      <c r="F20" s="109">
        <f t="shared" si="0"/>
        <v>0.019654481722583876</v>
      </c>
      <c r="G20" s="102">
        <f t="shared" si="1"/>
        <v>157</v>
      </c>
      <c r="H20" s="102">
        <f t="shared" si="2"/>
        <v>158</v>
      </c>
    </row>
    <row r="21" spans="1:8" ht="15">
      <c r="A21" s="90">
        <v>20</v>
      </c>
      <c r="B21" s="108" t="s">
        <v>111</v>
      </c>
      <c r="C21" s="101">
        <v>23611</v>
      </c>
      <c r="D21" s="101">
        <v>23979</v>
      </c>
      <c r="E21" s="101">
        <v>24221</v>
      </c>
      <c r="F21" s="109">
        <f t="shared" si="0"/>
        <v>0.025835415696073862</v>
      </c>
      <c r="G21" s="102">
        <f t="shared" si="1"/>
        <v>610</v>
      </c>
      <c r="H21" s="102">
        <f t="shared" si="2"/>
        <v>242</v>
      </c>
    </row>
    <row r="22" spans="1:8" ht="15">
      <c r="A22" s="90">
        <v>21</v>
      </c>
      <c r="B22" s="108" t="s">
        <v>112</v>
      </c>
      <c r="C22" s="101">
        <v>12864</v>
      </c>
      <c r="D22" s="101">
        <v>12958</v>
      </c>
      <c r="E22" s="101">
        <v>13100</v>
      </c>
      <c r="F22" s="109">
        <f t="shared" si="0"/>
        <v>0.018345771144278607</v>
      </c>
      <c r="G22" s="102">
        <f t="shared" si="1"/>
        <v>236</v>
      </c>
      <c r="H22" s="102">
        <f t="shared" si="2"/>
        <v>142</v>
      </c>
    </row>
    <row r="23" spans="1:8" ht="15">
      <c r="A23" s="90">
        <v>22</v>
      </c>
      <c r="B23" s="108" t="s">
        <v>113</v>
      </c>
      <c r="C23" s="101">
        <v>9333</v>
      </c>
      <c r="D23" s="101">
        <v>9229</v>
      </c>
      <c r="E23" s="101">
        <v>9299</v>
      </c>
      <c r="F23" s="109">
        <f t="shared" si="0"/>
        <v>-0.0036429872495446266</v>
      </c>
      <c r="G23" s="102">
        <f t="shared" si="1"/>
        <v>-34</v>
      </c>
      <c r="H23" s="102">
        <f t="shared" si="2"/>
        <v>70</v>
      </c>
    </row>
    <row r="24" spans="1:8" ht="15">
      <c r="A24" s="90">
        <v>23</v>
      </c>
      <c r="B24" s="108" t="s">
        <v>114</v>
      </c>
      <c r="C24" s="101">
        <v>6726</v>
      </c>
      <c r="D24" s="101">
        <v>6946</v>
      </c>
      <c r="E24" s="101">
        <v>7111</v>
      </c>
      <c r="F24" s="109">
        <f t="shared" si="0"/>
        <v>0.057240559024680344</v>
      </c>
      <c r="G24" s="102">
        <f t="shared" si="1"/>
        <v>385</v>
      </c>
      <c r="H24" s="102">
        <f t="shared" si="2"/>
        <v>165</v>
      </c>
    </row>
    <row r="25" spans="1:8" ht="15">
      <c r="A25" s="90">
        <v>24</v>
      </c>
      <c r="B25" s="108" t="s">
        <v>115</v>
      </c>
      <c r="C25" s="101">
        <v>3232</v>
      </c>
      <c r="D25" s="101">
        <v>3301</v>
      </c>
      <c r="E25" s="101">
        <v>3427</v>
      </c>
      <c r="F25" s="109">
        <f t="shared" si="0"/>
        <v>0.06033415841584158</v>
      </c>
      <c r="G25" s="102">
        <f t="shared" si="1"/>
        <v>195</v>
      </c>
      <c r="H25" s="102">
        <f t="shared" si="2"/>
        <v>126</v>
      </c>
    </row>
    <row r="26" spans="1:8" ht="15">
      <c r="A26" s="90">
        <v>25</v>
      </c>
      <c r="B26" s="108" t="s">
        <v>116</v>
      </c>
      <c r="C26" s="101">
        <v>9006</v>
      </c>
      <c r="D26" s="101">
        <v>9231</v>
      </c>
      <c r="E26" s="101">
        <v>9423</v>
      </c>
      <c r="F26" s="109">
        <f t="shared" si="0"/>
        <v>0.046302465023317786</v>
      </c>
      <c r="G26" s="102">
        <f t="shared" si="1"/>
        <v>417</v>
      </c>
      <c r="H26" s="102">
        <f t="shared" si="2"/>
        <v>192</v>
      </c>
    </row>
    <row r="27" spans="1:8" ht="15">
      <c r="A27" s="90">
        <v>26</v>
      </c>
      <c r="B27" s="108" t="s">
        <v>117</v>
      </c>
      <c r="C27" s="101">
        <v>19093</v>
      </c>
      <c r="D27" s="101">
        <v>19349</v>
      </c>
      <c r="E27" s="101">
        <v>19463</v>
      </c>
      <c r="F27" s="109">
        <f t="shared" si="0"/>
        <v>0.019378829937673495</v>
      </c>
      <c r="G27" s="102">
        <f t="shared" si="1"/>
        <v>370</v>
      </c>
      <c r="H27" s="102">
        <f t="shared" si="2"/>
        <v>114</v>
      </c>
    </row>
    <row r="28" spans="1:8" ht="15">
      <c r="A28" s="90">
        <v>27</v>
      </c>
      <c r="B28" s="108" t="s">
        <v>118</v>
      </c>
      <c r="C28" s="101">
        <v>31685</v>
      </c>
      <c r="D28" s="101">
        <v>31752</v>
      </c>
      <c r="E28" s="101">
        <v>31890</v>
      </c>
      <c r="F28" s="109">
        <f t="shared" si="0"/>
        <v>0.006469938456682973</v>
      </c>
      <c r="G28" s="102">
        <f t="shared" si="1"/>
        <v>205</v>
      </c>
      <c r="H28" s="102">
        <f t="shared" si="2"/>
        <v>138</v>
      </c>
    </row>
    <row r="29" spans="1:8" ht="15">
      <c r="A29" s="90">
        <v>28</v>
      </c>
      <c r="B29" s="108" t="s">
        <v>119</v>
      </c>
      <c r="C29" s="101">
        <v>7557</v>
      </c>
      <c r="D29" s="101">
        <v>7627</v>
      </c>
      <c r="E29" s="101">
        <v>7712</v>
      </c>
      <c r="F29" s="109">
        <f t="shared" si="0"/>
        <v>0.02051078470292444</v>
      </c>
      <c r="G29" s="102">
        <f t="shared" si="1"/>
        <v>155</v>
      </c>
      <c r="H29" s="102">
        <f t="shared" si="2"/>
        <v>85</v>
      </c>
    </row>
    <row r="30" spans="1:8" ht="15">
      <c r="A30" s="90">
        <v>29</v>
      </c>
      <c r="B30" s="108" t="s">
        <v>120</v>
      </c>
      <c r="C30" s="101">
        <v>1995</v>
      </c>
      <c r="D30" s="101">
        <v>1985</v>
      </c>
      <c r="E30" s="101">
        <v>2093</v>
      </c>
      <c r="F30" s="109">
        <f t="shared" si="0"/>
        <v>0.04912280701754386</v>
      </c>
      <c r="G30" s="102">
        <f t="shared" si="1"/>
        <v>98</v>
      </c>
      <c r="H30" s="102">
        <f t="shared" si="2"/>
        <v>108</v>
      </c>
    </row>
    <row r="31" spans="1:8" ht="15">
      <c r="A31" s="90">
        <v>30</v>
      </c>
      <c r="B31" s="108" t="s">
        <v>121</v>
      </c>
      <c r="C31" s="101">
        <v>1211</v>
      </c>
      <c r="D31" s="101">
        <v>958</v>
      </c>
      <c r="E31" s="101">
        <v>977</v>
      </c>
      <c r="F31" s="109">
        <f t="shared" si="0"/>
        <v>-0.19322873658133774</v>
      </c>
      <c r="G31" s="102">
        <f t="shared" si="1"/>
        <v>-234</v>
      </c>
      <c r="H31" s="102">
        <f t="shared" si="2"/>
        <v>19</v>
      </c>
    </row>
    <row r="32" spans="1:8" ht="15">
      <c r="A32" s="90">
        <v>31</v>
      </c>
      <c r="B32" s="108" t="s">
        <v>122</v>
      </c>
      <c r="C32" s="101">
        <v>20709</v>
      </c>
      <c r="D32" s="101">
        <v>21052</v>
      </c>
      <c r="E32" s="101">
        <v>21188</v>
      </c>
      <c r="F32" s="109">
        <f t="shared" si="0"/>
        <v>0.023130040079192622</v>
      </c>
      <c r="G32" s="102">
        <f t="shared" si="1"/>
        <v>479</v>
      </c>
      <c r="H32" s="102">
        <f t="shared" si="2"/>
        <v>136</v>
      </c>
    </row>
    <row r="33" spans="1:8" ht="15">
      <c r="A33" s="90">
        <v>32</v>
      </c>
      <c r="B33" s="108" t="s">
        <v>123</v>
      </c>
      <c r="C33" s="101">
        <v>8122</v>
      </c>
      <c r="D33" s="101">
        <v>8516</v>
      </c>
      <c r="E33" s="101">
        <v>8629</v>
      </c>
      <c r="F33" s="109">
        <f t="shared" si="0"/>
        <v>0.06242304851021916</v>
      </c>
      <c r="G33" s="102">
        <f t="shared" si="1"/>
        <v>507</v>
      </c>
      <c r="H33" s="102">
        <f t="shared" si="2"/>
        <v>113</v>
      </c>
    </row>
    <row r="34" spans="1:8" ht="15">
      <c r="A34" s="90">
        <v>33</v>
      </c>
      <c r="B34" s="108" t="s">
        <v>124</v>
      </c>
      <c r="C34" s="101">
        <v>33542</v>
      </c>
      <c r="D34" s="101">
        <v>34636</v>
      </c>
      <c r="E34" s="101">
        <v>34864</v>
      </c>
      <c r="F34" s="109">
        <f t="shared" si="0"/>
        <v>0.03941327291157355</v>
      </c>
      <c r="G34" s="102">
        <f t="shared" si="1"/>
        <v>1322</v>
      </c>
      <c r="H34" s="102">
        <f t="shared" si="2"/>
        <v>228</v>
      </c>
    </row>
    <row r="35" spans="1:8" ht="15">
      <c r="A35" s="90">
        <v>34</v>
      </c>
      <c r="B35" s="108" t="s">
        <v>125</v>
      </c>
      <c r="C35" s="101">
        <v>498067</v>
      </c>
      <c r="D35" s="101">
        <v>500989</v>
      </c>
      <c r="E35" s="101">
        <v>501962</v>
      </c>
      <c r="F35" s="109">
        <f t="shared" si="0"/>
        <v>0.007820233020858639</v>
      </c>
      <c r="G35" s="102">
        <f t="shared" si="1"/>
        <v>3895</v>
      </c>
      <c r="H35" s="102">
        <f t="shared" si="2"/>
        <v>973</v>
      </c>
    </row>
    <row r="36" spans="1:8" ht="15">
      <c r="A36" s="90">
        <v>35</v>
      </c>
      <c r="B36" s="108" t="s">
        <v>126</v>
      </c>
      <c r="C36" s="101">
        <v>118603</v>
      </c>
      <c r="D36" s="101">
        <v>120285</v>
      </c>
      <c r="E36" s="101">
        <v>120889</v>
      </c>
      <c r="F36" s="109">
        <f t="shared" si="0"/>
        <v>0.01927438597674595</v>
      </c>
      <c r="G36" s="102">
        <f t="shared" si="1"/>
        <v>2286</v>
      </c>
      <c r="H36" s="102">
        <f t="shared" si="2"/>
        <v>604</v>
      </c>
    </row>
    <row r="37" spans="1:8" ht="15">
      <c r="A37" s="90">
        <v>36</v>
      </c>
      <c r="B37" s="108" t="s">
        <v>127</v>
      </c>
      <c r="C37" s="101">
        <v>2627</v>
      </c>
      <c r="D37" s="101">
        <v>2703</v>
      </c>
      <c r="E37" s="101">
        <v>2803</v>
      </c>
      <c r="F37" s="109">
        <f t="shared" si="0"/>
        <v>0.06699657403882756</v>
      </c>
      <c r="G37" s="102">
        <f t="shared" si="1"/>
        <v>176</v>
      </c>
      <c r="H37" s="102">
        <f t="shared" si="2"/>
        <v>100</v>
      </c>
    </row>
    <row r="38" spans="1:8" ht="15">
      <c r="A38" s="90">
        <v>37</v>
      </c>
      <c r="B38" s="108" t="s">
        <v>128</v>
      </c>
      <c r="C38" s="101">
        <v>6546</v>
      </c>
      <c r="D38" s="101">
        <v>6782</v>
      </c>
      <c r="E38" s="101">
        <v>6922</v>
      </c>
      <c r="F38" s="109">
        <f t="shared" si="0"/>
        <v>0.05743965780629392</v>
      </c>
      <c r="G38" s="102">
        <f t="shared" si="1"/>
        <v>376</v>
      </c>
      <c r="H38" s="102">
        <f t="shared" si="2"/>
        <v>140</v>
      </c>
    </row>
    <row r="39" spans="1:8" ht="15">
      <c r="A39" s="90">
        <v>38</v>
      </c>
      <c r="B39" s="108" t="s">
        <v>129</v>
      </c>
      <c r="C39" s="101">
        <v>28352</v>
      </c>
      <c r="D39" s="101">
        <v>28885</v>
      </c>
      <c r="E39" s="101">
        <v>29100</v>
      </c>
      <c r="F39" s="109">
        <f t="shared" si="0"/>
        <v>0.026382618510158013</v>
      </c>
      <c r="G39" s="102">
        <f t="shared" si="1"/>
        <v>748</v>
      </c>
      <c r="H39" s="102">
        <f t="shared" si="2"/>
        <v>215</v>
      </c>
    </row>
    <row r="40" spans="1:8" ht="15">
      <c r="A40" s="90">
        <v>39</v>
      </c>
      <c r="B40" s="108" t="s">
        <v>130</v>
      </c>
      <c r="C40" s="101">
        <v>7574</v>
      </c>
      <c r="D40" s="101">
        <v>7739</v>
      </c>
      <c r="E40" s="101">
        <v>7782</v>
      </c>
      <c r="F40" s="109">
        <f t="shared" si="0"/>
        <v>0.02746237127013467</v>
      </c>
      <c r="G40" s="102">
        <f t="shared" si="1"/>
        <v>208</v>
      </c>
      <c r="H40" s="102">
        <f t="shared" si="2"/>
        <v>43</v>
      </c>
    </row>
    <row r="41" spans="1:8" ht="15">
      <c r="A41" s="90">
        <v>40</v>
      </c>
      <c r="B41" s="108" t="s">
        <v>131</v>
      </c>
      <c r="C41" s="101">
        <v>3507</v>
      </c>
      <c r="D41" s="101">
        <v>3600</v>
      </c>
      <c r="E41" s="101">
        <v>3643</v>
      </c>
      <c r="F41" s="109">
        <f t="shared" si="0"/>
        <v>0.03877958368976333</v>
      </c>
      <c r="G41" s="102">
        <f t="shared" si="1"/>
        <v>136</v>
      </c>
      <c r="H41" s="102">
        <f t="shared" si="2"/>
        <v>43</v>
      </c>
    </row>
    <row r="42" spans="1:8" ht="15">
      <c r="A42" s="90">
        <v>41</v>
      </c>
      <c r="B42" s="108" t="s">
        <v>132</v>
      </c>
      <c r="C42" s="101">
        <v>40819</v>
      </c>
      <c r="D42" s="101">
        <v>42571</v>
      </c>
      <c r="E42" s="101">
        <v>42863</v>
      </c>
      <c r="F42" s="109">
        <f t="shared" si="0"/>
        <v>0.05007472010583307</v>
      </c>
      <c r="G42" s="102">
        <f t="shared" si="1"/>
        <v>2044</v>
      </c>
      <c r="H42" s="102">
        <f t="shared" si="2"/>
        <v>292</v>
      </c>
    </row>
    <row r="43" spans="1:8" ht="15">
      <c r="A43" s="90">
        <v>42</v>
      </c>
      <c r="B43" s="108" t="s">
        <v>133</v>
      </c>
      <c r="C43" s="101">
        <v>41090</v>
      </c>
      <c r="D43" s="101">
        <v>42420</v>
      </c>
      <c r="E43" s="101">
        <v>42761</v>
      </c>
      <c r="F43" s="109">
        <f t="shared" si="0"/>
        <v>0.04066682891214407</v>
      </c>
      <c r="G43" s="102">
        <f t="shared" si="1"/>
        <v>1671</v>
      </c>
      <c r="H43" s="102">
        <f t="shared" si="2"/>
        <v>341</v>
      </c>
    </row>
    <row r="44" spans="1:8" ht="15">
      <c r="A44" s="90">
        <v>43</v>
      </c>
      <c r="B44" s="108" t="s">
        <v>134</v>
      </c>
      <c r="C44" s="101">
        <v>9992</v>
      </c>
      <c r="D44" s="101">
        <v>9931</v>
      </c>
      <c r="E44" s="101">
        <v>10037</v>
      </c>
      <c r="F44" s="109">
        <f t="shared" si="0"/>
        <v>0.0045036028823058445</v>
      </c>
      <c r="G44" s="102">
        <f t="shared" si="1"/>
        <v>45</v>
      </c>
      <c r="H44" s="102">
        <f t="shared" si="2"/>
        <v>106</v>
      </c>
    </row>
    <row r="45" spans="1:8" ht="15">
      <c r="A45" s="90">
        <v>44</v>
      </c>
      <c r="B45" s="108" t="s">
        <v>135</v>
      </c>
      <c r="C45" s="101">
        <v>10190</v>
      </c>
      <c r="D45" s="101">
        <v>10619</v>
      </c>
      <c r="E45" s="101">
        <v>10741</v>
      </c>
      <c r="F45" s="109">
        <f t="shared" si="0"/>
        <v>0.05407262021589794</v>
      </c>
      <c r="G45" s="102">
        <f t="shared" si="1"/>
        <v>551</v>
      </c>
      <c r="H45" s="102">
        <f t="shared" si="2"/>
        <v>122</v>
      </c>
    </row>
    <row r="46" spans="1:8" ht="15">
      <c r="A46" s="90">
        <v>45</v>
      </c>
      <c r="B46" s="108" t="s">
        <v>136</v>
      </c>
      <c r="C46" s="101">
        <v>25470</v>
      </c>
      <c r="D46" s="101">
        <v>26086</v>
      </c>
      <c r="E46" s="101">
        <v>26232</v>
      </c>
      <c r="F46" s="109">
        <f t="shared" si="0"/>
        <v>0.029917550058892815</v>
      </c>
      <c r="G46" s="102">
        <f t="shared" si="1"/>
        <v>762</v>
      </c>
      <c r="H46" s="102">
        <f t="shared" si="2"/>
        <v>146</v>
      </c>
    </row>
    <row r="47" spans="1:8" ht="15">
      <c r="A47" s="90">
        <v>46</v>
      </c>
      <c r="B47" s="108" t="s">
        <v>137</v>
      </c>
      <c r="C47" s="101">
        <v>13292</v>
      </c>
      <c r="D47" s="101">
        <v>13758</v>
      </c>
      <c r="E47" s="101">
        <v>13957</v>
      </c>
      <c r="F47" s="109">
        <f t="shared" si="0"/>
        <v>0.05003009328919651</v>
      </c>
      <c r="G47" s="102">
        <f t="shared" si="1"/>
        <v>665</v>
      </c>
      <c r="H47" s="102">
        <f t="shared" si="2"/>
        <v>199</v>
      </c>
    </row>
    <row r="48" spans="1:8" ht="15">
      <c r="A48" s="90">
        <v>47</v>
      </c>
      <c r="B48" s="108" t="s">
        <v>138</v>
      </c>
      <c r="C48" s="101">
        <v>4872</v>
      </c>
      <c r="D48" s="101">
        <v>4828</v>
      </c>
      <c r="E48" s="101">
        <v>4876</v>
      </c>
      <c r="F48" s="109">
        <f t="shared" si="0"/>
        <v>0.0008210180623973727</v>
      </c>
      <c r="G48" s="102">
        <f t="shared" si="1"/>
        <v>4</v>
      </c>
      <c r="H48" s="102">
        <f t="shared" si="2"/>
        <v>48</v>
      </c>
    </row>
    <row r="49" spans="1:8" ht="15">
      <c r="A49" s="90">
        <v>48</v>
      </c>
      <c r="B49" s="108" t="s">
        <v>139</v>
      </c>
      <c r="C49" s="101">
        <v>32555</v>
      </c>
      <c r="D49" s="101">
        <v>32310</v>
      </c>
      <c r="E49" s="101">
        <v>32984</v>
      </c>
      <c r="F49" s="109">
        <f t="shared" si="0"/>
        <v>0.013177699278144678</v>
      </c>
      <c r="G49" s="102">
        <f t="shared" si="1"/>
        <v>429</v>
      </c>
      <c r="H49" s="102">
        <f t="shared" si="2"/>
        <v>674</v>
      </c>
    </row>
    <row r="50" spans="1:8" ht="15">
      <c r="A50" s="90">
        <v>49</v>
      </c>
      <c r="B50" s="108" t="s">
        <v>140</v>
      </c>
      <c r="C50" s="101">
        <v>1868</v>
      </c>
      <c r="D50" s="101">
        <v>1952</v>
      </c>
      <c r="E50" s="101">
        <v>2032</v>
      </c>
      <c r="F50" s="109">
        <f t="shared" si="0"/>
        <v>0.08779443254817987</v>
      </c>
      <c r="G50" s="102">
        <f t="shared" si="1"/>
        <v>164</v>
      </c>
      <c r="H50" s="102">
        <f t="shared" si="2"/>
        <v>80</v>
      </c>
    </row>
    <row r="51" spans="1:8" ht="15">
      <c r="A51" s="90">
        <v>50</v>
      </c>
      <c r="B51" s="108" t="s">
        <v>141</v>
      </c>
      <c r="C51" s="101">
        <v>5817</v>
      </c>
      <c r="D51" s="101">
        <v>5891</v>
      </c>
      <c r="E51" s="101">
        <v>5966</v>
      </c>
      <c r="F51" s="109">
        <f t="shared" si="0"/>
        <v>0.02561457796114836</v>
      </c>
      <c r="G51" s="102">
        <f t="shared" si="1"/>
        <v>149</v>
      </c>
      <c r="H51" s="102">
        <f t="shared" si="2"/>
        <v>75</v>
      </c>
    </row>
    <row r="52" spans="1:8" ht="15">
      <c r="A52" s="90">
        <v>51</v>
      </c>
      <c r="B52" s="108" t="s">
        <v>142</v>
      </c>
      <c r="C52" s="101">
        <v>5326</v>
      </c>
      <c r="D52" s="101">
        <v>5336</v>
      </c>
      <c r="E52" s="101">
        <v>5505</v>
      </c>
      <c r="F52" s="109">
        <f t="shared" si="0"/>
        <v>0.033608711978971084</v>
      </c>
      <c r="G52" s="102">
        <f t="shared" si="1"/>
        <v>179</v>
      </c>
      <c r="H52" s="102">
        <f t="shared" si="2"/>
        <v>169</v>
      </c>
    </row>
    <row r="53" spans="1:8" ht="15">
      <c r="A53" s="90">
        <v>52</v>
      </c>
      <c r="B53" s="108" t="s">
        <v>143</v>
      </c>
      <c r="C53" s="101">
        <v>11084</v>
      </c>
      <c r="D53" s="101">
        <v>11301</v>
      </c>
      <c r="E53" s="101">
        <v>11423</v>
      </c>
      <c r="F53" s="109">
        <f t="shared" si="0"/>
        <v>0.030584626488632263</v>
      </c>
      <c r="G53" s="102">
        <f t="shared" si="1"/>
        <v>339</v>
      </c>
      <c r="H53" s="102">
        <f t="shared" si="2"/>
        <v>122</v>
      </c>
    </row>
    <row r="54" spans="1:8" ht="15">
      <c r="A54" s="90">
        <v>53</v>
      </c>
      <c r="B54" s="108" t="s">
        <v>144</v>
      </c>
      <c r="C54" s="101">
        <v>6061</v>
      </c>
      <c r="D54" s="101">
        <v>6068</v>
      </c>
      <c r="E54" s="101">
        <v>6142</v>
      </c>
      <c r="F54" s="109">
        <f t="shared" si="0"/>
        <v>0.013364131331463455</v>
      </c>
      <c r="G54" s="102">
        <f t="shared" si="1"/>
        <v>81</v>
      </c>
      <c r="H54" s="102">
        <f t="shared" si="2"/>
        <v>74</v>
      </c>
    </row>
    <row r="55" spans="1:8" ht="15">
      <c r="A55" s="90">
        <v>54</v>
      </c>
      <c r="B55" s="108" t="s">
        <v>145</v>
      </c>
      <c r="C55" s="101">
        <v>20485</v>
      </c>
      <c r="D55" s="101">
        <v>21538</v>
      </c>
      <c r="E55" s="101">
        <v>21721</v>
      </c>
      <c r="F55" s="109">
        <f t="shared" si="0"/>
        <v>0.06033683182816695</v>
      </c>
      <c r="G55" s="102">
        <f t="shared" si="1"/>
        <v>1236</v>
      </c>
      <c r="H55" s="102">
        <f t="shared" si="2"/>
        <v>183</v>
      </c>
    </row>
    <row r="56" spans="1:8" ht="15">
      <c r="A56" s="90">
        <v>55</v>
      </c>
      <c r="B56" s="108" t="s">
        <v>146</v>
      </c>
      <c r="C56" s="101">
        <v>22992</v>
      </c>
      <c r="D56" s="101">
        <v>23480</v>
      </c>
      <c r="E56" s="101">
        <v>23624</v>
      </c>
      <c r="F56" s="109">
        <f t="shared" si="0"/>
        <v>0.027487821851078637</v>
      </c>
      <c r="G56" s="102">
        <f t="shared" si="1"/>
        <v>632</v>
      </c>
      <c r="H56" s="102">
        <f t="shared" si="2"/>
        <v>144</v>
      </c>
    </row>
    <row r="57" spans="1:8" ht="15">
      <c r="A57" s="90">
        <v>56</v>
      </c>
      <c r="B57" s="108" t="s">
        <v>147</v>
      </c>
      <c r="C57" s="101">
        <v>1934</v>
      </c>
      <c r="D57" s="101">
        <v>1970</v>
      </c>
      <c r="E57" s="101">
        <v>2021</v>
      </c>
      <c r="F57" s="109">
        <f t="shared" si="0"/>
        <v>0.04498448810754912</v>
      </c>
      <c r="G57" s="102">
        <f t="shared" si="1"/>
        <v>87</v>
      </c>
      <c r="H57" s="102">
        <f t="shared" si="2"/>
        <v>51</v>
      </c>
    </row>
    <row r="58" spans="1:8" ht="15">
      <c r="A58" s="90">
        <v>57</v>
      </c>
      <c r="B58" s="108" t="s">
        <v>148</v>
      </c>
      <c r="C58" s="101">
        <v>3727</v>
      </c>
      <c r="D58" s="101">
        <v>3856</v>
      </c>
      <c r="E58" s="101">
        <v>3878</v>
      </c>
      <c r="F58" s="109">
        <f t="shared" si="0"/>
        <v>0.04051515964582774</v>
      </c>
      <c r="G58" s="102">
        <f t="shared" si="1"/>
        <v>151</v>
      </c>
      <c r="H58" s="102">
        <f t="shared" si="2"/>
        <v>22</v>
      </c>
    </row>
    <row r="59" spans="1:8" ht="15">
      <c r="A59" s="90">
        <v>58</v>
      </c>
      <c r="B59" s="108" t="s">
        <v>149</v>
      </c>
      <c r="C59" s="101">
        <v>8551</v>
      </c>
      <c r="D59" s="101">
        <v>8889</v>
      </c>
      <c r="E59" s="101">
        <v>9202</v>
      </c>
      <c r="F59" s="109">
        <f t="shared" si="0"/>
        <v>0.07613144661443107</v>
      </c>
      <c r="G59" s="102">
        <f t="shared" si="1"/>
        <v>651</v>
      </c>
      <c r="H59" s="102">
        <f t="shared" si="2"/>
        <v>313</v>
      </c>
    </row>
    <row r="60" spans="1:8" ht="15">
      <c r="A60" s="90">
        <v>59</v>
      </c>
      <c r="B60" s="108" t="s">
        <v>150</v>
      </c>
      <c r="C60" s="101">
        <v>21249</v>
      </c>
      <c r="D60" s="101">
        <v>22100</v>
      </c>
      <c r="E60" s="101">
        <v>22332</v>
      </c>
      <c r="F60" s="109">
        <f t="shared" si="0"/>
        <v>0.05096710433432162</v>
      </c>
      <c r="G60" s="102">
        <f t="shared" si="1"/>
        <v>1083</v>
      </c>
      <c r="H60" s="102">
        <f t="shared" si="2"/>
        <v>232</v>
      </c>
    </row>
    <row r="61" spans="1:8" ht="15">
      <c r="A61" s="90">
        <v>60</v>
      </c>
      <c r="B61" s="108" t="s">
        <v>151</v>
      </c>
      <c r="C61" s="101">
        <v>7618</v>
      </c>
      <c r="D61" s="101">
        <v>7700</v>
      </c>
      <c r="E61" s="101">
        <v>7826</v>
      </c>
      <c r="F61" s="109">
        <f t="shared" si="0"/>
        <v>0.027303754266211604</v>
      </c>
      <c r="G61" s="102">
        <f t="shared" si="1"/>
        <v>208</v>
      </c>
      <c r="H61" s="102">
        <f t="shared" si="2"/>
        <v>126</v>
      </c>
    </row>
    <row r="62" spans="1:8" ht="15">
      <c r="A62" s="90">
        <v>61</v>
      </c>
      <c r="B62" s="108" t="s">
        <v>152</v>
      </c>
      <c r="C62" s="101">
        <v>16081</v>
      </c>
      <c r="D62" s="101">
        <v>16131</v>
      </c>
      <c r="E62" s="101">
        <v>16309</v>
      </c>
      <c r="F62" s="109">
        <f t="shared" si="0"/>
        <v>0.014178222747341583</v>
      </c>
      <c r="G62" s="102">
        <f t="shared" si="1"/>
        <v>228</v>
      </c>
      <c r="H62" s="102">
        <f t="shared" si="2"/>
        <v>178</v>
      </c>
    </row>
    <row r="63" spans="1:8" ht="15">
      <c r="A63" s="90">
        <v>62</v>
      </c>
      <c r="B63" s="108" t="s">
        <v>153</v>
      </c>
      <c r="C63" s="101">
        <v>1094</v>
      </c>
      <c r="D63" s="101">
        <v>1095</v>
      </c>
      <c r="E63" s="101">
        <v>1131</v>
      </c>
      <c r="F63" s="109">
        <f t="shared" si="0"/>
        <v>0.033820840950639856</v>
      </c>
      <c r="G63" s="102">
        <f t="shared" si="1"/>
        <v>37</v>
      </c>
      <c r="H63" s="102">
        <f t="shared" si="2"/>
        <v>36</v>
      </c>
    </row>
    <row r="64" spans="1:8" ht="15">
      <c r="A64" s="90">
        <v>63</v>
      </c>
      <c r="B64" s="108" t="s">
        <v>154</v>
      </c>
      <c r="C64" s="101">
        <v>10999</v>
      </c>
      <c r="D64" s="101">
        <v>11652</v>
      </c>
      <c r="E64" s="101">
        <v>11723</v>
      </c>
      <c r="F64" s="109">
        <f t="shared" si="0"/>
        <v>0.06582416583325756</v>
      </c>
      <c r="G64" s="102">
        <f t="shared" si="1"/>
        <v>724</v>
      </c>
      <c r="H64" s="102">
        <f t="shared" si="2"/>
        <v>71</v>
      </c>
    </row>
    <row r="65" spans="1:8" ht="15">
      <c r="A65" s="90">
        <v>64</v>
      </c>
      <c r="B65" s="108" t="s">
        <v>155</v>
      </c>
      <c r="C65" s="101">
        <v>8033</v>
      </c>
      <c r="D65" s="101">
        <v>8093</v>
      </c>
      <c r="E65" s="101">
        <v>8199</v>
      </c>
      <c r="F65" s="109">
        <f t="shared" si="0"/>
        <v>0.020664757873770697</v>
      </c>
      <c r="G65" s="102">
        <f t="shared" si="1"/>
        <v>166</v>
      </c>
      <c r="H65" s="102">
        <f t="shared" si="2"/>
        <v>106</v>
      </c>
    </row>
    <row r="66" spans="1:8" ht="15">
      <c r="A66" s="90">
        <v>65</v>
      </c>
      <c r="B66" s="108" t="s">
        <v>156</v>
      </c>
      <c r="C66" s="101">
        <v>6674</v>
      </c>
      <c r="D66" s="101">
        <v>6886</v>
      </c>
      <c r="E66" s="101">
        <v>7166</v>
      </c>
      <c r="F66" s="109">
        <f t="shared" si="0"/>
        <v>0.07371890919988013</v>
      </c>
      <c r="G66" s="102">
        <f t="shared" si="1"/>
        <v>492</v>
      </c>
      <c r="H66" s="102">
        <f t="shared" si="2"/>
        <v>280</v>
      </c>
    </row>
    <row r="67" spans="1:8" ht="15">
      <c r="A67" s="90">
        <v>66</v>
      </c>
      <c r="B67" s="108" t="s">
        <v>157</v>
      </c>
      <c r="C67" s="101">
        <v>5258</v>
      </c>
      <c r="D67" s="101">
        <v>5429</v>
      </c>
      <c r="E67" s="101">
        <v>5565</v>
      </c>
      <c r="F67" s="109">
        <f aca="true" t="shared" si="3" ref="F67:F83">(E67-C67)/C67</f>
        <v>0.058387219475085586</v>
      </c>
      <c r="G67" s="102">
        <f aca="true" t="shared" si="4" ref="G67:G83">E67-C67</f>
        <v>307</v>
      </c>
      <c r="H67" s="102">
        <f aca="true" t="shared" si="5" ref="H67:H83">E67-D67</f>
        <v>136</v>
      </c>
    </row>
    <row r="68" spans="1:8" ht="15">
      <c r="A68" s="90">
        <v>67</v>
      </c>
      <c r="B68" s="108" t="s">
        <v>158</v>
      </c>
      <c r="C68" s="101">
        <v>10603</v>
      </c>
      <c r="D68" s="101">
        <v>10657</v>
      </c>
      <c r="E68" s="101">
        <v>10741</v>
      </c>
      <c r="F68" s="109">
        <f t="shared" si="3"/>
        <v>0.013015184381778741</v>
      </c>
      <c r="G68" s="102">
        <f t="shared" si="4"/>
        <v>138</v>
      </c>
      <c r="H68" s="102">
        <f t="shared" si="5"/>
        <v>84</v>
      </c>
    </row>
    <row r="69" spans="1:8" ht="15">
      <c r="A69" s="90">
        <v>68</v>
      </c>
      <c r="B69" s="108" t="s">
        <v>159</v>
      </c>
      <c r="C69" s="101">
        <v>5992</v>
      </c>
      <c r="D69" s="101">
        <v>6261</v>
      </c>
      <c r="E69" s="101">
        <v>6375</v>
      </c>
      <c r="F69" s="109">
        <f t="shared" si="3"/>
        <v>0.06391855807743659</v>
      </c>
      <c r="G69" s="102">
        <f t="shared" si="4"/>
        <v>383</v>
      </c>
      <c r="H69" s="102">
        <f t="shared" si="5"/>
        <v>114</v>
      </c>
    </row>
    <row r="70" spans="1:8" ht="15">
      <c r="A70" s="90">
        <v>69</v>
      </c>
      <c r="B70" s="108" t="s">
        <v>160</v>
      </c>
      <c r="C70" s="101">
        <v>1060</v>
      </c>
      <c r="D70" s="101">
        <v>1046</v>
      </c>
      <c r="E70" s="101">
        <v>1084</v>
      </c>
      <c r="F70" s="109">
        <f t="shared" si="3"/>
        <v>0.022641509433962263</v>
      </c>
      <c r="G70" s="102">
        <f t="shared" si="4"/>
        <v>24</v>
      </c>
      <c r="H70" s="102">
        <f t="shared" si="5"/>
        <v>38</v>
      </c>
    </row>
    <row r="71" spans="1:8" ht="15">
      <c r="A71" s="90">
        <v>70</v>
      </c>
      <c r="B71" s="108" t="s">
        <v>161</v>
      </c>
      <c r="C71" s="101">
        <v>3944</v>
      </c>
      <c r="D71" s="101">
        <v>4088</v>
      </c>
      <c r="E71" s="101">
        <v>4174</v>
      </c>
      <c r="F71" s="109">
        <f t="shared" si="3"/>
        <v>0.05831643002028398</v>
      </c>
      <c r="G71" s="102">
        <f t="shared" si="4"/>
        <v>230</v>
      </c>
      <c r="H71" s="102">
        <f t="shared" si="5"/>
        <v>86</v>
      </c>
    </row>
    <row r="72" spans="1:8" ht="15">
      <c r="A72" s="90">
        <v>71</v>
      </c>
      <c r="B72" s="108" t="s">
        <v>162</v>
      </c>
      <c r="C72" s="101">
        <v>4510</v>
      </c>
      <c r="D72" s="101">
        <v>4600</v>
      </c>
      <c r="E72" s="101">
        <v>4653</v>
      </c>
      <c r="F72" s="109">
        <f t="shared" si="3"/>
        <v>0.03170731707317073</v>
      </c>
      <c r="G72" s="102">
        <f t="shared" si="4"/>
        <v>143</v>
      </c>
      <c r="H72" s="102">
        <f t="shared" si="5"/>
        <v>53</v>
      </c>
    </row>
    <row r="73" spans="1:8" ht="15">
      <c r="A73" s="90">
        <v>72</v>
      </c>
      <c r="B73" s="108" t="s">
        <v>163</v>
      </c>
      <c r="C73" s="101">
        <v>3448</v>
      </c>
      <c r="D73" s="101">
        <v>3527</v>
      </c>
      <c r="E73" s="101">
        <v>3582</v>
      </c>
      <c r="F73" s="109">
        <f t="shared" si="3"/>
        <v>0.0388631090487239</v>
      </c>
      <c r="G73" s="102">
        <f t="shared" si="4"/>
        <v>134</v>
      </c>
      <c r="H73" s="102">
        <f t="shared" si="5"/>
        <v>55</v>
      </c>
    </row>
    <row r="74" spans="1:8" ht="15">
      <c r="A74" s="90">
        <v>73</v>
      </c>
      <c r="B74" s="108" t="s">
        <v>164</v>
      </c>
      <c r="C74" s="101">
        <v>2009</v>
      </c>
      <c r="D74" s="101">
        <v>1547</v>
      </c>
      <c r="E74" s="101">
        <v>1830</v>
      </c>
      <c r="F74" s="109">
        <f t="shared" si="3"/>
        <v>-0.08909905425584869</v>
      </c>
      <c r="G74" s="102">
        <f t="shared" si="4"/>
        <v>-179</v>
      </c>
      <c r="H74" s="102">
        <f t="shared" si="5"/>
        <v>283</v>
      </c>
    </row>
    <row r="75" spans="1:8" ht="15">
      <c r="A75" s="90">
        <v>74</v>
      </c>
      <c r="B75" s="108" t="s">
        <v>165</v>
      </c>
      <c r="C75" s="101">
        <v>3923</v>
      </c>
      <c r="D75" s="101">
        <v>3954</v>
      </c>
      <c r="E75" s="101">
        <v>3980</v>
      </c>
      <c r="F75" s="109">
        <f t="shared" si="3"/>
        <v>0.014529696660718837</v>
      </c>
      <c r="G75" s="102">
        <f t="shared" si="4"/>
        <v>57</v>
      </c>
      <c r="H75" s="102">
        <f t="shared" si="5"/>
        <v>26</v>
      </c>
    </row>
    <row r="76" spans="1:8" ht="15">
      <c r="A76" s="90">
        <v>75</v>
      </c>
      <c r="B76" s="108" t="s">
        <v>166</v>
      </c>
      <c r="C76" s="101">
        <v>1088</v>
      </c>
      <c r="D76" s="101">
        <v>1088</v>
      </c>
      <c r="E76" s="101">
        <v>1126</v>
      </c>
      <c r="F76" s="109">
        <f t="shared" si="3"/>
        <v>0.034926470588235295</v>
      </c>
      <c r="G76" s="102">
        <f t="shared" si="4"/>
        <v>38</v>
      </c>
      <c r="H76" s="102">
        <f t="shared" si="5"/>
        <v>38</v>
      </c>
    </row>
    <row r="77" spans="1:8" ht="15">
      <c r="A77" s="90">
        <v>76</v>
      </c>
      <c r="B77" s="108" t="s">
        <v>167</v>
      </c>
      <c r="C77" s="101">
        <v>1713</v>
      </c>
      <c r="D77" s="101">
        <v>1638</v>
      </c>
      <c r="E77" s="101">
        <v>1656</v>
      </c>
      <c r="F77" s="109">
        <f t="shared" si="3"/>
        <v>-0.03327495621716287</v>
      </c>
      <c r="G77" s="102">
        <f t="shared" si="4"/>
        <v>-57</v>
      </c>
      <c r="H77" s="102">
        <f t="shared" si="5"/>
        <v>18</v>
      </c>
    </row>
    <row r="78" spans="1:8" ht="15">
      <c r="A78" s="90">
        <v>77</v>
      </c>
      <c r="B78" s="108" t="s">
        <v>168</v>
      </c>
      <c r="C78" s="101">
        <v>6248</v>
      </c>
      <c r="D78" s="101">
        <v>6599</v>
      </c>
      <c r="E78" s="101">
        <v>6668</v>
      </c>
      <c r="F78" s="109">
        <f t="shared" si="3"/>
        <v>0.06722151088348272</v>
      </c>
      <c r="G78" s="102">
        <f t="shared" si="4"/>
        <v>420</v>
      </c>
      <c r="H78" s="102">
        <f t="shared" si="5"/>
        <v>69</v>
      </c>
    </row>
    <row r="79" spans="1:8" ht="15">
      <c r="A79" s="90">
        <v>78</v>
      </c>
      <c r="B79" s="108" t="s">
        <v>169</v>
      </c>
      <c r="C79" s="101">
        <v>5047</v>
      </c>
      <c r="D79" s="101">
        <v>5008</v>
      </c>
      <c r="E79" s="101">
        <v>5066</v>
      </c>
      <c r="F79" s="109">
        <f t="shared" si="3"/>
        <v>0.003764612641172974</v>
      </c>
      <c r="G79" s="102">
        <f t="shared" si="4"/>
        <v>19</v>
      </c>
      <c r="H79" s="102">
        <f t="shared" si="5"/>
        <v>58</v>
      </c>
    </row>
    <row r="80" spans="1:8" ht="15">
      <c r="A80" s="90">
        <v>79</v>
      </c>
      <c r="B80" s="108" t="s">
        <v>170</v>
      </c>
      <c r="C80" s="101">
        <v>1539</v>
      </c>
      <c r="D80" s="101">
        <v>1529</v>
      </c>
      <c r="E80" s="101">
        <v>1546</v>
      </c>
      <c r="F80" s="109">
        <f t="shared" si="3"/>
        <v>0.004548408057179987</v>
      </c>
      <c r="G80" s="102">
        <f t="shared" si="4"/>
        <v>7</v>
      </c>
      <c r="H80" s="102">
        <f t="shared" si="5"/>
        <v>17</v>
      </c>
    </row>
    <row r="81" spans="1:8" ht="15">
      <c r="A81" s="90">
        <v>80</v>
      </c>
      <c r="B81" s="108" t="s">
        <v>171</v>
      </c>
      <c r="C81" s="101">
        <v>5911</v>
      </c>
      <c r="D81" s="101">
        <v>6072</v>
      </c>
      <c r="E81" s="101">
        <v>6105</v>
      </c>
      <c r="F81" s="109">
        <f t="shared" si="3"/>
        <v>0.03282016579259009</v>
      </c>
      <c r="G81" s="102">
        <f t="shared" si="4"/>
        <v>194</v>
      </c>
      <c r="H81" s="102">
        <f t="shared" si="5"/>
        <v>33</v>
      </c>
    </row>
    <row r="82" spans="1:8" ht="15">
      <c r="A82" s="90">
        <v>81</v>
      </c>
      <c r="B82" s="108" t="s">
        <v>172</v>
      </c>
      <c r="C82" s="101">
        <v>6932</v>
      </c>
      <c r="D82" s="101">
        <v>7263</v>
      </c>
      <c r="E82" s="101">
        <v>7368</v>
      </c>
      <c r="F82" s="109">
        <f t="shared" si="3"/>
        <v>0.06289671090594345</v>
      </c>
      <c r="G82" s="102">
        <f t="shared" si="4"/>
        <v>436</v>
      </c>
      <c r="H82" s="102">
        <f t="shared" si="5"/>
        <v>105</v>
      </c>
    </row>
    <row r="83" spans="1:8" ht="15">
      <c r="A83" s="131" t="s">
        <v>173</v>
      </c>
      <c r="B83" s="131"/>
      <c r="C83" s="112">
        <v>1697253</v>
      </c>
      <c r="D83" s="112">
        <v>1719254</v>
      </c>
      <c r="E83" s="112">
        <v>1732754</v>
      </c>
      <c r="F83" s="109">
        <f t="shared" si="3"/>
        <v>0.020916740167788776</v>
      </c>
      <c r="G83" s="102">
        <f t="shared" si="4"/>
        <v>35501</v>
      </c>
      <c r="H83" s="102">
        <f t="shared" si="5"/>
        <v>13500</v>
      </c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91"/>
  <sheetViews>
    <sheetView zoomScale="80" zoomScaleNormal="80" workbookViewId="0" topLeftCell="A1">
      <selection activeCell="A1" sqref="A1:H90"/>
    </sheetView>
  </sheetViews>
  <sheetFormatPr defaultColWidth="9.140625" defaultRowHeight="15"/>
  <cols>
    <col min="2" max="2" width="34.57421875" style="0" customWidth="1"/>
    <col min="3" max="3" width="10.421875" style="0" customWidth="1"/>
    <col min="4" max="4" width="10.57421875" style="0" customWidth="1"/>
    <col min="5" max="5" width="11.421875" style="0" customWidth="1"/>
    <col min="6" max="6" width="24.421875" style="0" customWidth="1"/>
    <col min="7" max="7" width="23.57421875" style="0" customWidth="1"/>
    <col min="8" max="8" width="30.8515625" style="0" customWidth="1"/>
  </cols>
  <sheetData>
    <row r="1" spans="1:8" ht="29">
      <c r="A1" s="14" t="s">
        <v>1</v>
      </c>
      <c r="B1" s="6" t="s">
        <v>90</v>
      </c>
      <c r="C1" s="54">
        <v>42095</v>
      </c>
      <c r="D1" s="54">
        <v>42430</v>
      </c>
      <c r="E1" s="54">
        <v>42461</v>
      </c>
      <c r="F1" s="1" t="s">
        <v>318</v>
      </c>
      <c r="G1" s="1" t="s">
        <v>319</v>
      </c>
      <c r="H1" s="2" t="s">
        <v>320</v>
      </c>
    </row>
    <row r="2" spans="1:8" ht="15">
      <c r="A2" s="103">
        <v>1</v>
      </c>
      <c r="B2" s="104" t="s">
        <v>2</v>
      </c>
      <c r="C2" s="101">
        <v>15481</v>
      </c>
      <c r="D2" s="101">
        <v>16322</v>
      </c>
      <c r="E2" s="101">
        <v>16536</v>
      </c>
      <c r="F2" s="109">
        <f>(E2-C2)/C2</f>
        <v>0.06814805245139204</v>
      </c>
      <c r="G2" s="102">
        <f>E2-C2</f>
        <v>1055</v>
      </c>
      <c r="H2" s="102">
        <f>E2-D2</f>
        <v>214</v>
      </c>
    </row>
    <row r="3" spans="1:8" ht="15">
      <c r="A3" s="103">
        <v>2</v>
      </c>
      <c r="B3" s="104" t="s">
        <v>3</v>
      </c>
      <c r="C3" s="101">
        <v>2829</v>
      </c>
      <c r="D3" s="101">
        <v>2655</v>
      </c>
      <c r="E3" s="101">
        <v>2778</v>
      </c>
      <c r="F3" s="109">
        <f aca="true" t="shared" si="0" ref="F3:F66">(E3-C3)/C3</f>
        <v>-0.018027571580063628</v>
      </c>
      <c r="G3" s="102">
        <f aca="true" t="shared" si="1" ref="G3:G66">E3-C3</f>
        <v>-51</v>
      </c>
      <c r="H3" s="102">
        <f aca="true" t="shared" si="2" ref="H3:H66">E3-D3</f>
        <v>123</v>
      </c>
    </row>
    <row r="4" spans="1:8" ht="15">
      <c r="A4" s="103">
        <v>3</v>
      </c>
      <c r="B4" s="104" t="s">
        <v>4</v>
      </c>
      <c r="C4" s="101">
        <v>1157</v>
      </c>
      <c r="D4" s="101">
        <v>1161</v>
      </c>
      <c r="E4" s="101">
        <v>1176</v>
      </c>
      <c r="F4" s="109">
        <f t="shared" si="0"/>
        <v>0.016421780466724288</v>
      </c>
      <c r="G4" s="102">
        <f t="shared" si="1"/>
        <v>19</v>
      </c>
      <c r="H4" s="102">
        <f t="shared" si="2"/>
        <v>15</v>
      </c>
    </row>
    <row r="5" spans="1:8" ht="15">
      <c r="A5" s="103">
        <v>5</v>
      </c>
      <c r="B5" s="104" t="s">
        <v>5</v>
      </c>
      <c r="C5" s="101">
        <v>646</v>
      </c>
      <c r="D5" s="101">
        <v>575</v>
      </c>
      <c r="E5" s="101">
        <v>579</v>
      </c>
      <c r="F5" s="109">
        <f t="shared" si="0"/>
        <v>-0.10371517027863777</v>
      </c>
      <c r="G5" s="102">
        <f t="shared" si="1"/>
        <v>-67</v>
      </c>
      <c r="H5" s="102">
        <f t="shared" si="2"/>
        <v>4</v>
      </c>
    </row>
    <row r="6" spans="1:8" ht="15">
      <c r="A6" s="103">
        <v>6</v>
      </c>
      <c r="B6" s="104" t="s">
        <v>6</v>
      </c>
      <c r="C6" s="101">
        <v>47</v>
      </c>
      <c r="D6" s="101">
        <v>44</v>
      </c>
      <c r="E6" s="101">
        <v>45</v>
      </c>
      <c r="F6" s="109">
        <f t="shared" si="0"/>
        <v>-0.0425531914893617</v>
      </c>
      <c r="G6" s="102">
        <f t="shared" si="1"/>
        <v>-2</v>
      </c>
      <c r="H6" s="102">
        <f t="shared" si="2"/>
        <v>1</v>
      </c>
    </row>
    <row r="7" spans="1:8" ht="15">
      <c r="A7" s="103">
        <v>7</v>
      </c>
      <c r="B7" s="104" t="s">
        <v>7</v>
      </c>
      <c r="C7" s="101">
        <v>873</v>
      </c>
      <c r="D7" s="101">
        <v>843</v>
      </c>
      <c r="E7" s="101">
        <v>860</v>
      </c>
      <c r="F7" s="109">
        <f t="shared" si="0"/>
        <v>-0.014891179839633447</v>
      </c>
      <c r="G7" s="102">
        <f t="shared" si="1"/>
        <v>-13</v>
      </c>
      <c r="H7" s="102">
        <f t="shared" si="2"/>
        <v>17</v>
      </c>
    </row>
    <row r="8" spans="1:8" ht="15">
      <c r="A8" s="103">
        <v>8</v>
      </c>
      <c r="B8" s="104" t="s">
        <v>281</v>
      </c>
      <c r="C8" s="101">
        <v>4582</v>
      </c>
      <c r="D8" s="101">
        <v>4583</v>
      </c>
      <c r="E8" s="101">
        <v>4695</v>
      </c>
      <c r="F8" s="109">
        <f t="shared" si="0"/>
        <v>0.02466171977302488</v>
      </c>
      <c r="G8" s="102">
        <f t="shared" si="1"/>
        <v>113</v>
      </c>
      <c r="H8" s="102">
        <f t="shared" si="2"/>
        <v>112</v>
      </c>
    </row>
    <row r="9" spans="1:8" ht="15">
      <c r="A9" s="103">
        <v>9</v>
      </c>
      <c r="B9" s="104" t="s">
        <v>8</v>
      </c>
      <c r="C9" s="101">
        <v>443</v>
      </c>
      <c r="D9" s="101">
        <v>445</v>
      </c>
      <c r="E9" s="101">
        <v>442</v>
      </c>
      <c r="F9" s="109">
        <f t="shared" si="0"/>
        <v>-0.002257336343115124</v>
      </c>
      <c r="G9" s="102">
        <f t="shared" si="1"/>
        <v>-1</v>
      </c>
      <c r="H9" s="102">
        <f t="shared" si="2"/>
        <v>-3</v>
      </c>
    </row>
    <row r="10" spans="1:8" ht="15">
      <c r="A10" s="105">
        <v>10</v>
      </c>
      <c r="B10" s="104" t="s">
        <v>9</v>
      </c>
      <c r="C10" s="101">
        <v>41479</v>
      </c>
      <c r="D10" s="101">
        <v>41375</v>
      </c>
      <c r="E10" s="101">
        <v>41553</v>
      </c>
      <c r="F10" s="109">
        <f t="shared" si="0"/>
        <v>0.0017840352949685383</v>
      </c>
      <c r="G10" s="102">
        <f t="shared" si="1"/>
        <v>74</v>
      </c>
      <c r="H10" s="102">
        <f t="shared" si="2"/>
        <v>178</v>
      </c>
    </row>
    <row r="11" spans="1:8" ht="15">
      <c r="A11" s="105">
        <v>11</v>
      </c>
      <c r="B11" s="104" t="s">
        <v>10</v>
      </c>
      <c r="C11" s="101">
        <v>633</v>
      </c>
      <c r="D11" s="101">
        <v>637</v>
      </c>
      <c r="E11" s="101">
        <v>638</v>
      </c>
      <c r="F11" s="109">
        <f t="shared" si="0"/>
        <v>0.007898894154818325</v>
      </c>
      <c r="G11" s="102">
        <f t="shared" si="1"/>
        <v>5</v>
      </c>
      <c r="H11" s="102">
        <f t="shared" si="2"/>
        <v>1</v>
      </c>
    </row>
    <row r="12" spans="1:8" ht="15">
      <c r="A12" s="105">
        <v>12</v>
      </c>
      <c r="B12" s="104" t="s">
        <v>11</v>
      </c>
      <c r="C12" s="101">
        <v>36</v>
      </c>
      <c r="D12" s="101">
        <v>40</v>
      </c>
      <c r="E12" s="101">
        <v>41</v>
      </c>
      <c r="F12" s="109">
        <f t="shared" si="0"/>
        <v>0.1388888888888889</v>
      </c>
      <c r="G12" s="102">
        <f t="shared" si="1"/>
        <v>5</v>
      </c>
      <c r="H12" s="102">
        <f t="shared" si="2"/>
        <v>1</v>
      </c>
    </row>
    <row r="13" spans="1:8" ht="15">
      <c r="A13" s="105">
        <v>13</v>
      </c>
      <c r="B13" s="104" t="s">
        <v>12</v>
      </c>
      <c r="C13" s="101">
        <v>16890</v>
      </c>
      <c r="D13" s="101">
        <v>16482</v>
      </c>
      <c r="E13" s="101">
        <v>16478</v>
      </c>
      <c r="F13" s="109">
        <f t="shared" si="0"/>
        <v>-0.024393132030787447</v>
      </c>
      <c r="G13" s="102">
        <f t="shared" si="1"/>
        <v>-412</v>
      </c>
      <c r="H13" s="102">
        <f t="shared" si="2"/>
        <v>-4</v>
      </c>
    </row>
    <row r="14" spans="1:8" ht="15">
      <c r="A14" s="105">
        <v>14</v>
      </c>
      <c r="B14" s="104" t="s">
        <v>13</v>
      </c>
      <c r="C14" s="101">
        <v>33832</v>
      </c>
      <c r="D14" s="101">
        <v>32392</v>
      </c>
      <c r="E14" s="101">
        <v>32547</v>
      </c>
      <c r="F14" s="109">
        <f t="shared" si="0"/>
        <v>-0.037981792385906835</v>
      </c>
      <c r="G14" s="102">
        <f t="shared" si="1"/>
        <v>-1285</v>
      </c>
      <c r="H14" s="102">
        <f t="shared" si="2"/>
        <v>155</v>
      </c>
    </row>
    <row r="15" spans="1:8" ht="15">
      <c r="A15" s="105">
        <v>15</v>
      </c>
      <c r="B15" s="104" t="s">
        <v>14</v>
      </c>
      <c r="C15" s="101">
        <v>6674</v>
      </c>
      <c r="D15" s="101">
        <v>6427</v>
      </c>
      <c r="E15" s="101">
        <v>6456</v>
      </c>
      <c r="F15" s="109">
        <f t="shared" si="0"/>
        <v>-0.032664069523524124</v>
      </c>
      <c r="G15" s="102">
        <f t="shared" si="1"/>
        <v>-218</v>
      </c>
      <c r="H15" s="102">
        <f t="shared" si="2"/>
        <v>29</v>
      </c>
    </row>
    <row r="16" spans="1:8" ht="15">
      <c r="A16" s="105">
        <v>16</v>
      </c>
      <c r="B16" s="104" t="s">
        <v>15</v>
      </c>
      <c r="C16" s="101">
        <v>10677</v>
      </c>
      <c r="D16" s="101">
        <v>10435</v>
      </c>
      <c r="E16" s="101">
        <v>10503</v>
      </c>
      <c r="F16" s="109">
        <f t="shared" si="0"/>
        <v>-0.01629671255970778</v>
      </c>
      <c r="G16" s="102">
        <f t="shared" si="1"/>
        <v>-174</v>
      </c>
      <c r="H16" s="102">
        <f t="shared" si="2"/>
        <v>68</v>
      </c>
    </row>
    <row r="17" spans="1:8" ht="15">
      <c r="A17" s="105">
        <v>17</v>
      </c>
      <c r="B17" s="104" t="s">
        <v>16</v>
      </c>
      <c r="C17" s="101">
        <v>2272</v>
      </c>
      <c r="D17" s="101">
        <v>2356</v>
      </c>
      <c r="E17" s="101">
        <v>2366</v>
      </c>
      <c r="F17" s="109">
        <f t="shared" si="0"/>
        <v>0.04137323943661972</v>
      </c>
      <c r="G17" s="102">
        <f t="shared" si="1"/>
        <v>94</v>
      </c>
      <c r="H17" s="102">
        <f t="shared" si="2"/>
        <v>10</v>
      </c>
    </row>
    <row r="18" spans="1:8" ht="15">
      <c r="A18" s="105">
        <v>18</v>
      </c>
      <c r="B18" s="104" t="s">
        <v>17</v>
      </c>
      <c r="C18" s="101">
        <v>8772</v>
      </c>
      <c r="D18" s="101">
        <v>8120</v>
      </c>
      <c r="E18" s="101">
        <v>8131</v>
      </c>
      <c r="F18" s="109">
        <f t="shared" si="0"/>
        <v>-0.0730734154126767</v>
      </c>
      <c r="G18" s="102">
        <f t="shared" si="1"/>
        <v>-641</v>
      </c>
      <c r="H18" s="102">
        <f t="shared" si="2"/>
        <v>11</v>
      </c>
    </row>
    <row r="19" spans="1:8" ht="15">
      <c r="A19" s="105">
        <v>19</v>
      </c>
      <c r="B19" s="104" t="s">
        <v>18</v>
      </c>
      <c r="C19" s="101">
        <v>313</v>
      </c>
      <c r="D19" s="101">
        <v>288</v>
      </c>
      <c r="E19" s="101">
        <v>286</v>
      </c>
      <c r="F19" s="109">
        <f t="shared" si="0"/>
        <v>-0.08626198083067092</v>
      </c>
      <c r="G19" s="102">
        <f t="shared" si="1"/>
        <v>-27</v>
      </c>
      <c r="H19" s="102">
        <f t="shared" si="2"/>
        <v>-2</v>
      </c>
    </row>
    <row r="20" spans="1:8" ht="15">
      <c r="A20" s="105">
        <v>20</v>
      </c>
      <c r="B20" s="104" t="s">
        <v>19</v>
      </c>
      <c r="C20" s="101">
        <v>4300</v>
      </c>
      <c r="D20" s="101">
        <v>4321</v>
      </c>
      <c r="E20" s="101">
        <v>4340</v>
      </c>
      <c r="F20" s="109">
        <f t="shared" si="0"/>
        <v>0.009302325581395349</v>
      </c>
      <c r="G20" s="102">
        <f t="shared" si="1"/>
        <v>40</v>
      </c>
      <c r="H20" s="102">
        <f t="shared" si="2"/>
        <v>19</v>
      </c>
    </row>
    <row r="21" spans="1:8" ht="15">
      <c r="A21" s="105">
        <v>21</v>
      </c>
      <c r="B21" s="104" t="s">
        <v>20</v>
      </c>
      <c r="C21" s="101">
        <v>297</v>
      </c>
      <c r="D21" s="101">
        <v>319</v>
      </c>
      <c r="E21" s="101">
        <v>324</v>
      </c>
      <c r="F21" s="109">
        <f t="shared" si="0"/>
        <v>0.09090909090909091</v>
      </c>
      <c r="G21" s="102">
        <f t="shared" si="1"/>
        <v>27</v>
      </c>
      <c r="H21" s="102">
        <f t="shared" si="2"/>
        <v>5</v>
      </c>
    </row>
    <row r="22" spans="1:8" ht="15">
      <c r="A22" s="105">
        <v>22</v>
      </c>
      <c r="B22" s="104" t="s">
        <v>21</v>
      </c>
      <c r="C22" s="101">
        <v>12496</v>
      </c>
      <c r="D22" s="101">
        <v>12585</v>
      </c>
      <c r="E22" s="101">
        <v>12634</v>
      </c>
      <c r="F22" s="109">
        <f t="shared" si="0"/>
        <v>0.011043533930857875</v>
      </c>
      <c r="G22" s="102">
        <f t="shared" si="1"/>
        <v>138</v>
      </c>
      <c r="H22" s="102">
        <f t="shared" si="2"/>
        <v>49</v>
      </c>
    </row>
    <row r="23" spans="1:8" ht="15">
      <c r="A23" s="105">
        <v>23</v>
      </c>
      <c r="B23" s="104" t="s">
        <v>22</v>
      </c>
      <c r="C23" s="101">
        <v>13479</v>
      </c>
      <c r="D23" s="101">
        <v>13450</v>
      </c>
      <c r="E23" s="101">
        <v>13625</v>
      </c>
      <c r="F23" s="109">
        <f t="shared" si="0"/>
        <v>0.01083166407003487</v>
      </c>
      <c r="G23" s="102">
        <f t="shared" si="1"/>
        <v>146</v>
      </c>
      <c r="H23" s="102">
        <f t="shared" si="2"/>
        <v>175</v>
      </c>
    </row>
    <row r="24" spans="1:8" ht="15">
      <c r="A24" s="105">
        <v>24</v>
      </c>
      <c r="B24" s="104" t="s">
        <v>23</v>
      </c>
      <c r="C24" s="101">
        <v>7616</v>
      </c>
      <c r="D24" s="101">
        <v>7368</v>
      </c>
      <c r="E24" s="101">
        <v>7361</v>
      </c>
      <c r="F24" s="109">
        <f t="shared" si="0"/>
        <v>-0.033482142857142856</v>
      </c>
      <c r="G24" s="102">
        <f t="shared" si="1"/>
        <v>-255</v>
      </c>
      <c r="H24" s="102">
        <f t="shared" si="2"/>
        <v>-7</v>
      </c>
    </row>
    <row r="25" spans="1:8" ht="15">
      <c r="A25" s="105">
        <v>25</v>
      </c>
      <c r="B25" s="104" t="s">
        <v>24</v>
      </c>
      <c r="C25" s="101">
        <v>35034</v>
      </c>
      <c r="D25" s="101">
        <v>34981</v>
      </c>
      <c r="E25" s="101">
        <v>35058</v>
      </c>
      <c r="F25" s="109">
        <f t="shared" si="0"/>
        <v>0.000685048809727693</v>
      </c>
      <c r="G25" s="102">
        <f t="shared" si="1"/>
        <v>24</v>
      </c>
      <c r="H25" s="102">
        <f t="shared" si="2"/>
        <v>77</v>
      </c>
    </row>
    <row r="26" spans="1:8" ht="15">
      <c r="A26" s="105">
        <v>26</v>
      </c>
      <c r="B26" s="104" t="s">
        <v>25</v>
      </c>
      <c r="C26" s="101">
        <v>1642</v>
      </c>
      <c r="D26" s="101">
        <v>1634</v>
      </c>
      <c r="E26" s="101">
        <v>1634</v>
      </c>
      <c r="F26" s="109">
        <f t="shared" si="0"/>
        <v>-0.0048721071863581</v>
      </c>
      <c r="G26" s="102">
        <f t="shared" si="1"/>
        <v>-8</v>
      </c>
      <c r="H26" s="102">
        <f t="shared" si="2"/>
        <v>0</v>
      </c>
    </row>
    <row r="27" spans="1:8" ht="15">
      <c r="A27" s="105">
        <v>27</v>
      </c>
      <c r="B27" s="104" t="s">
        <v>26</v>
      </c>
      <c r="C27" s="101">
        <v>5354</v>
      </c>
      <c r="D27" s="101">
        <v>5583</v>
      </c>
      <c r="E27" s="101">
        <v>5633</v>
      </c>
      <c r="F27" s="109">
        <f t="shared" si="0"/>
        <v>0.05211057153530071</v>
      </c>
      <c r="G27" s="102">
        <f t="shared" si="1"/>
        <v>279</v>
      </c>
      <c r="H27" s="102">
        <f t="shared" si="2"/>
        <v>50</v>
      </c>
    </row>
    <row r="28" spans="1:8" ht="15">
      <c r="A28" s="105">
        <v>28</v>
      </c>
      <c r="B28" s="104" t="s">
        <v>27</v>
      </c>
      <c r="C28" s="101">
        <v>9596</v>
      </c>
      <c r="D28" s="101">
        <v>10024</v>
      </c>
      <c r="E28" s="101">
        <v>10150</v>
      </c>
      <c r="F28" s="109">
        <f t="shared" si="0"/>
        <v>0.05773238849520634</v>
      </c>
      <c r="G28" s="102">
        <f t="shared" si="1"/>
        <v>554</v>
      </c>
      <c r="H28" s="102">
        <f t="shared" si="2"/>
        <v>126</v>
      </c>
    </row>
    <row r="29" spans="1:8" ht="15">
      <c r="A29" s="105">
        <v>29</v>
      </c>
      <c r="B29" s="104" t="s">
        <v>28</v>
      </c>
      <c r="C29" s="101">
        <v>3362</v>
      </c>
      <c r="D29" s="101">
        <v>3424</v>
      </c>
      <c r="E29" s="101">
        <v>3441</v>
      </c>
      <c r="F29" s="109">
        <f t="shared" si="0"/>
        <v>0.023497917906008327</v>
      </c>
      <c r="G29" s="102">
        <f t="shared" si="1"/>
        <v>79</v>
      </c>
      <c r="H29" s="102">
        <f t="shared" si="2"/>
        <v>17</v>
      </c>
    </row>
    <row r="30" spans="1:8" ht="15">
      <c r="A30" s="105">
        <v>30</v>
      </c>
      <c r="B30" s="104" t="s">
        <v>29</v>
      </c>
      <c r="C30" s="101">
        <v>1075</v>
      </c>
      <c r="D30" s="101">
        <v>1140</v>
      </c>
      <c r="E30" s="101">
        <v>1147</v>
      </c>
      <c r="F30" s="109">
        <f t="shared" si="0"/>
        <v>0.06697674418604652</v>
      </c>
      <c r="G30" s="102">
        <f t="shared" si="1"/>
        <v>72</v>
      </c>
      <c r="H30" s="102">
        <f t="shared" si="2"/>
        <v>7</v>
      </c>
    </row>
    <row r="31" spans="1:8" ht="15">
      <c r="A31" s="105">
        <v>31</v>
      </c>
      <c r="B31" s="104" t="s">
        <v>30</v>
      </c>
      <c r="C31" s="101">
        <v>20949</v>
      </c>
      <c r="D31" s="101">
        <v>21143</v>
      </c>
      <c r="E31" s="101">
        <v>21260</v>
      </c>
      <c r="F31" s="109">
        <f t="shared" si="0"/>
        <v>0.014845577354527663</v>
      </c>
      <c r="G31" s="102">
        <f t="shared" si="1"/>
        <v>311</v>
      </c>
      <c r="H31" s="102">
        <f t="shared" si="2"/>
        <v>117</v>
      </c>
    </row>
    <row r="32" spans="1:8" ht="15">
      <c r="A32" s="105">
        <v>32</v>
      </c>
      <c r="B32" s="104" t="s">
        <v>31</v>
      </c>
      <c r="C32" s="101">
        <v>6227</v>
      </c>
      <c r="D32" s="101">
        <v>6309</v>
      </c>
      <c r="E32" s="101">
        <v>6358</v>
      </c>
      <c r="F32" s="109">
        <f t="shared" si="0"/>
        <v>0.021037417697125423</v>
      </c>
      <c r="G32" s="102">
        <f t="shared" si="1"/>
        <v>131</v>
      </c>
      <c r="H32" s="102">
        <f t="shared" si="2"/>
        <v>49</v>
      </c>
    </row>
    <row r="33" spans="1:8" ht="15">
      <c r="A33" s="105">
        <v>33</v>
      </c>
      <c r="B33" s="104" t="s">
        <v>32</v>
      </c>
      <c r="C33" s="101">
        <v>20737</v>
      </c>
      <c r="D33" s="101">
        <v>20303</v>
      </c>
      <c r="E33" s="101">
        <v>20209</v>
      </c>
      <c r="F33" s="109">
        <f t="shared" si="0"/>
        <v>-0.025461735062930993</v>
      </c>
      <c r="G33" s="102">
        <f t="shared" si="1"/>
        <v>-528</v>
      </c>
      <c r="H33" s="102">
        <f t="shared" si="2"/>
        <v>-94</v>
      </c>
    </row>
    <row r="34" spans="1:8" ht="15">
      <c r="A34" s="105">
        <v>35</v>
      </c>
      <c r="B34" s="104" t="s">
        <v>33</v>
      </c>
      <c r="C34" s="101">
        <v>19621</v>
      </c>
      <c r="D34" s="101">
        <v>18623</v>
      </c>
      <c r="E34" s="101">
        <v>18534</v>
      </c>
      <c r="F34" s="109">
        <f t="shared" si="0"/>
        <v>-0.05539982671627338</v>
      </c>
      <c r="G34" s="102">
        <f t="shared" si="1"/>
        <v>-1087</v>
      </c>
      <c r="H34" s="102">
        <f t="shared" si="2"/>
        <v>-89</v>
      </c>
    </row>
    <row r="35" spans="1:8" ht="15">
      <c r="A35" s="105">
        <v>36</v>
      </c>
      <c r="B35" s="104" t="s">
        <v>34</v>
      </c>
      <c r="C35" s="101">
        <v>891</v>
      </c>
      <c r="D35" s="101">
        <v>846</v>
      </c>
      <c r="E35" s="101">
        <v>924</v>
      </c>
      <c r="F35" s="109">
        <f t="shared" si="0"/>
        <v>0.037037037037037035</v>
      </c>
      <c r="G35" s="102">
        <f t="shared" si="1"/>
        <v>33</v>
      </c>
      <c r="H35" s="102">
        <f t="shared" si="2"/>
        <v>78</v>
      </c>
    </row>
    <row r="36" spans="1:8" ht="15">
      <c r="A36" s="105">
        <v>37</v>
      </c>
      <c r="B36" s="104" t="s">
        <v>35</v>
      </c>
      <c r="C36" s="101">
        <v>410</v>
      </c>
      <c r="D36" s="101">
        <v>454</v>
      </c>
      <c r="E36" s="101">
        <v>475</v>
      </c>
      <c r="F36" s="109">
        <f t="shared" si="0"/>
        <v>0.15853658536585366</v>
      </c>
      <c r="G36" s="102">
        <f t="shared" si="1"/>
        <v>65</v>
      </c>
      <c r="H36" s="102">
        <f t="shared" si="2"/>
        <v>21</v>
      </c>
    </row>
    <row r="37" spans="1:8" ht="15">
      <c r="A37" s="105">
        <v>38</v>
      </c>
      <c r="B37" s="104" t="s">
        <v>36</v>
      </c>
      <c r="C37" s="101">
        <v>3105</v>
      </c>
      <c r="D37" s="101">
        <v>3245</v>
      </c>
      <c r="E37" s="101">
        <v>3242</v>
      </c>
      <c r="F37" s="109">
        <f t="shared" si="0"/>
        <v>0.04412238325281804</v>
      </c>
      <c r="G37" s="102">
        <f t="shared" si="1"/>
        <v>137</v>
      </c>
      <c r="H37" s="102">
        <f t="shared" si="2"/>
        <v>-3</v>
      </c>
    </row>
    <row r="38" spans="1:8" ht="15">
      <c r="A38" s="105">
        <v>39</v>
      </c>
      <c r="B38" s="104" t="s">
        <v>37</v>
      </c>
      <c r="C38" s="101">
        <v>138</v>
      </c>
      <c r="D38" s="101">
        <v>132</v>
      </c>
      <c r="E38" s="101">
        <v>131</v>
      </c>
      <c r="F38" s="109">
        <f t="shared" si="0"/>
        <v>-0.050724637681159424</v>
      </c>
      <c r="G38" s="102">
        <f t="shared" si="1"/>
        <v>-7</v>
      </c>
      <c r="H38" s="102">
        <f t="shared" si="2"/>
        <v>-1</v>
      </c>
    </row>
    <row r="39" spans="1:8" ht="15">
      <c r="A39" s="105">
        <v>41</v>
      </c>
      <c r="B39" s="104" t="s">
        <v>38</v>
      </c>
      <c r="C39" s="101">
        <v>119067</v>
      </c>
      <c r="D39" s="101">
        <v>124163</v>
      </c>
      <c r="E39" s="101">
        <v>128154</v>
      </c>
      <c r="F39" s="109">
        <f t="shared" si="0"/>
        <v>0.07631837536849001</v>
      </c>
      <c r="G39" s="102">
        <f t="shared" si="1"/>
        <v>9087</v>
      </c>
      <c r="H39" s="102">
        <f t="shared" si="2"/>
        <v>3991</v>
      </c>
    </row>
    <row r="40" spans="1:8" ht="15">
      <c r="A40" s="105">
        <v>42</v>
      </c>
      <c r="B40" s="104" t="s">
        <v>39</v>
      </c>
      <c r="C40" s="101">
        <v>13835</v>
      </c>
      <c r="D40" s="101">
        <v>13156</v>
      </c>
      <c r="E40" s="101">
        <v>13785</v>
      </c>
      <c r="F40" s="109">
        <f t="shared" si="0"/>
        <v>-0.003614022406938923</v>
      </c>
      <c r="G40" s="102">
        <f t="shared" si="1"/>
        <v>-50</v>
      </c>
      <c r="H40" s="102">
        <f t="shared" si="2"/>
        <v>629</v>
      </c>
    </row>
    <row r="41" spans="1:8" ht="15">
      <c r="A41" s="105">
        <v>43</v>
      </c>
      <c r="B41" s="104" t="s">
        <v>40</v>
      </c>
      <c r="C41" s="101">
        <v>52389</v>
      </c>
      <c r="D41" s="101">
        <v>52829</v>
      </c>
      <c r="E41" s="101">
        <v>53561</v>
      </c>
      <c r="F41" s="109">
        <f t="shared" si="0"/>
        <v>0.022371108438794404</v>
      </c>
      <c r="G41" s="102">
        <f t="shared" si="1"/>
        <v>1172</v>
      </c>
      <c r="H41" s="102">
        <f t="shared" si="2"/>
        <v>732</v>
      </c>
    </row>
    <row r="42" spans="1:8" ht="15">
      <c r="A42" s="105">
        <v>45</v>
      </c>
      <c r="B42" s="104" t="s">
        <v>41</v>
      </c>
      <c r="C42" s="101">
        <v>43602</v>
      </c>
      <c r="D42" s="101">
        <v>46033</v>
      </c>
      <c r="E42" s="101">
        <v>46425</v>
      </c>
      <c r="F42" s="109">
        <f t="shared" si="0"/>
        <v>0.06474473647997799</v>
      </c>
      <c r="G42" s="102">
        <f t="shared" si="1"/>
        <v>2823</v>
      </c>
      <c r="H42" s="102">
        <f t="shared" si="2"/>
        <v>392</v>
      </c>
    </row>
    <row r="43" spans="1:8" ht="15">
      <c r="A43" s="105">
        <v>46</v>
      </c>
      <c r="B43" s="104" t="s">
        <v>42</v>
      </c>
      <c r="C43" s="101">
        <v>116962</v>
      </c>
      <c r="D43" s="101">
        <v>122896</v>
      </c>
      <c r="E43" s="101">
        <v>123655</v>
      </c>
      <c r="F43" s="109">
        <f t="shared" si="0"/>
        <v>0.057223713684786515</v>
      </c>
      <c r="G43" s="102">
        <f t="shared" si="1"/>
        <v>6693</v>
      </c>
      <c r="H43" s="102">
        <f t="shared" si="2"/>
        <v>759</v>
      </c>
    </row>
    <row r="44" spans="1:8" ht="15">
      <c r="A44" s="105">
        <v>47</v>
      </c>
      <c r="B44" s="104" t="s">
        <v>43</v>
      </c>
      <c r="C44" s="101">
        <v>289829</v>
      </c>
      <c r="D44" s="101">
        <v>296097</v>
      </c>
      <c r="E44" s="101">
        <v>297733</v>
      </c>
      <c r="F44" s="109">
        <f t="shared" si="0"/>
        <v>0.027271253049211776</v>
      </c>
      <c r="G44" s="102">
        <f t="shared" si="1"/>
        <v>7904</v>
      </c>
      <c r="H44" s="102">
        <f t="shared" si="2"/>
        <v>1636</v>
      </c>
    </row>
    <row r="45" spans="1:8" ht="15">
      <c r="A45" s="105">
        <v>49</v>
      </c>
      <c r="B45" s="104" t="s">
        <v>44</v>
      </c>
      <c r="C45" s="101">
        <v>121559</v>
      </c>
      <c r="D45" s="101">
        <v>119695</v>
      </c>
      <c r="E45" s="101">
        <v>120206</v>
      </c>
      <c r="F45" s="109">
        <f t="shared" si="0"/>
        <v>-0.011130397584711951</v>
      </c>
      <c r="G45" s="102">
        <f t="shared" si="1"/>
        <v>-1353</v>
      </c>
      <c r="H45" s="102">
        <f t="shared" si="2"/>
        <v>511</v>
      </c>
    </row>
    <row r="46" spans="1:8" ht="15">
      <c r="A46" s="105">
        <v>50</v>
      </c>
      <c r="B46" s="104" t="s">
        <v>45</v>
      </c>
      <c r="C46" s="101">
        <v>2343</v>
      </c>
      <c r="D46" s="101">
        <v>2257</v>
      </c>
      <c r="E46" s="101">
        <v>2323</v>
      </c>
      <c r="F46" s="109">
        <f t="shared" si="0"/>
        <v>-0.008536064874093044</v>
      </c>
      <c r="G46" s="102">
        <f t="shared" si="1"/>
        <v>-20</v>
      </c>
      <c r="H46" s="102">
        <f t="shared" si="2"/>
        <v>66</v>
      </c>
    </row>
    <row r="47" spans="1:8" ht="15">
      <c r="A47" s="105">
        <v>51</v>
      </c>
      <c r="B47" s="104" t="s">
        <v>46</v>
      </c>
      <c r="C47" s="101">
        <v>285</v>
      </c>
      <c r="D47" s="101">
        <v>287</v>
      </c>
      <c r="E47" s="101">
        <v>282</v>
      </c>
      <c r="F47" s="109">
        <f t="shared" si="0"/>
        <v>-0.010526315789473684</v>
      </c>
      <c r="G47" s="102">
        <f t="shared" si="1"/>
        <v>-3</v>
      </c>
      <c r="H47" s="102">
        <f t="shared" si="2"/>
        <v>-5</v>
      </c>
    </row>
    <row r="48" spans="1:8" ht="15">
      <c r="A48" s="105">
        <v>52</v>
      </c>
      <c r="B48" s="104" t="s">
        <v>47</v>
      </c>
      <c r="C48" s="101">
        <v>18056</v>
      </c>
      <c r="D48" s="101">
        <v>18240</v>
      </c>
      <c r="E48" s="101">
        <v>18278</v>
      </c>
      <c r="F48" s="109">
        <f t="shared" si="0"/>
        <v>0.012295081967213115</v>
      </c>
      <c r="G48" s="102">
        <f t="shared" si="1"/>
        <v>222</v>
      </c>
      <c r="H48" s="102">
        <f t="shared" si="2"/>
        <v>38</v>
      </c>
    </row>
    <row r="49" spans="1:8" ht="15">
      <c r="A49" s="105">
        <v>53</v>
      </c>
      <c r="B49" s="104" t="s">
        <v>48</v>
      </c>
      <c r="C49" s="101">
        <v>2637</v>
      </c>
      <c r="D49" s="101">
        <v>2723</v>
      </c>
      <c r="E49" s="101">
        <v>2769</v>
      </c>
      <c r="F49" s="109">
        <f t="shared" si="0"/>
        <v>0.05005688282138794</v>
      </c>
      <c r="G49" s="102">
        <f t="shared" si="1"/>
        <v>132</v>
      </c>
      <c r="H49" s="102">
        <f t="shared" si="2"/>
        <v>46</v>
      </c>
    </row>
    <row r="50" spans="1:8" ht="15">
      <c r="A50" s="105">
        <v>55</v>
      </c>
      <c r="B50" s="104" t="s">
        <v>49</v>
      </c>
      <c r="C50" s="101">
        <v>16980</v>
      </c>
      <c r="D50" s="101">
        <v>17387</v>
      </c>
      <c r="E50" s="101">
        <v>17629</v>
      </c>
      <c r="F50" s="109">
        <f t="shared" si="0"/>
        <v>0.03822143698468787</v>
      </c>
      <c r="G50" s="102">
        <f t="shared" si="1"/>
        <v>649</v>
      </c>
      <c r="H50" s="102">
        <f t="shared" si="2"/>
        <v>242</v>
      </c>
    </row>
    <row r="51" spans="1:8" ht="15">
      <c r="A51" s="105">
        <v>56</v>
      </c>
      <c r="B51" s="104" t="s">
        <v>50</v>
      </c>
      <c r="C51" s="101">
        <v>101612</v>
      </c>
      <c r="D51" s="101">
        <v>105276</v>
      </c>
      <c r="E51" s="101">
        <v>106380</v>
      </c>
      <c r="F51" s="109">
        <f t="shared" si="0"/>
        <v>0.046923591701767506</v>
      </c>
      <c r="G51" s="102">
        <f t="shared" si="1"/>
        <v>4768</v>
      </c>
      <c r="H51" s="102">
        <f t="shared" si="2"/>
        <v>1104</v>
      </c>
    </row>
    <row r="52" spans="1:8" ht="15">
      <c r="A52" s="105">
        <v>58</v>
      </c>
      <c r="B52" s="104" t="s">
        <v>51</v>
      </c>
      <c r="C52" s="101">
        <v>2093</v>
      </c>
      <c r="D52" s="101">
        <v>2600</v>
      </c>
      <c r="E52" s="101">
        <v>2608</v>
      </c>
      <c r="F52" s="109">
        <f t="shared" si="0"/>
        <v>0.2460582895365504</v>
      </c>
      <c r="G52" s="102">
        <f t="shared" si="1"/>
        <v>515</v>
      </c>
      <c r="H52" s="102">
        <f t="shared" si="2"/>
        <v>8</v>
      </c>
    </row>
    <row r="53" spans="1:8" ht="15">
      <c r="A53" s="105">
        <v>59</v>
      </c>
      <c r="B53" s="104" t="s">
        <v>52</v>
      </c>
      <c r="C53" s="101">
        <v>1955</v>
      </c>
      <c r="D53" s="101">
        <v>1972</v>
      </c>
      <c r="E53" s="101">
        <v>1962</v>
      </c>
      <c r="F53" s="109">
        <f t="shared" si="0"/>
        <v>0.0035805626598465474</v>
      </c>
      <c r="G53" s="102">
        <f t="shared" si="1"/>
        <v>7</v>
      </c>
      <c r="H53" s="102">
        <f t="shared" si="2"/>
        <v>-10</v>
      </c>
    </row>
    <row r="54" spans="1:8" ht="15">
      <c r="A54" s="105">
        <v>60</v>
      </c>
      <c r="B54" s="104" t="s">
        <v>53</v>
      </c>
      <c r="C54" s="101">
        <v>763</v>
      </c>
      <c r="D54" s="101">
        <v>836</v>
      </c>
      <c r="E54" s="101">
        <v>844</v>
      </c>
      <c r="F54" s="109">
        <f t="shared" si="0"/>
        <v>0.10615989515072084</v>
      </c>
      <c r="G54" s="102">
        <f t="shared" si="1"/>
        <v>81</v>
      </c>
      <c r="H54" s="102">
        <f t="shared" si="2"/>
        <v>8</v>
      </c>
    </row>
    <row r="55" spans="1:8" ht="15">
      <c r="A55" s="105">
        <v>61</v>
      </c>
      <c r="B55" s="104" t="s">
        <v>54</v>
      </c>
      <c r="C55" s="101">
        <v>3347</v>
      </c>
      <c r="D55" s="101">
        <v>3183</v>
      </c>
      <c r="E55" s="101">
        <v>3193</v>
      </c>
      <c r="F55" s="109">
        <f t="shared" si="0"/>
        <v>-0.04601135345085151</v>
      </c>
      <c r="G55" s="102">
        <f t="shared" si="1"/>
        <v>-154</v>
      </c>
      <c r="H55" s="102">
        <f t="shared" si="2"/>
        <v>10</v>
      </c>
    </row>
    <row r="56" spans="1:8" ht="15">
      <c r="A56" s="105">
        <v>62</v>
      </c>
      <c r="B56" s="104" t="s">
        <v>55</v>
      </c>
      <c r="C56" s="101">
        <v>6688</v>
      </c>
      <c r="D56" s="101">
        <v>7185</v>
      </c>
      <c r="E56" s="101">
        <v>7286</v>
      </c>
      <c r="F56" s="109">
        <f t="shared" si="0"/>
        <v>0.08941387559808613</v>
      </c>
      <c r="G56" s="102">
        <f t="shared" si="1"/>
        <v>598</v>
      </c>
      <c r="H56" s="102">
        <f t="shared" si="2"/>
        <v>101</v>
      </c>
    </row>
    <row r="57" spans="1:8" ht="15">
      <c r="A57" s="105">
        <v>63</v>
      </c>
      <c r="B57" s="104" t="s">
        <v>56</v>
      </c>
      <c r="C57" s="101">
        <v>1678</v>
      </c>
      <c r="D57" s="101">
        <v>1719</v>
      </c>
      <c r="E57" s="101">
        <v>1715</v>
      </c>
      <c r="F57" s="109">
        <f t="shared" si="0"/>
        <v>0.02205005959475566</v>
      </c>
      <c r="G57" s="102">
        <f t="shared" si="1"/>
        <v>37</v>
      </c>
      <c r="H57" s="102">
        <f t="shared" si="2"/>
        <v>-4</v>
      </c>
    </row>
    <row r="58" spans="1:8" ht="15">
      <c r="A58" s="105">
        <v>64</v>
      </c>
      <c r="B58" s="104" t="s">
        <v>57</v>
      </c>
      <c r="C58" s="101">
        <v>7732</v>
      </c>
      <c r="D58" s="101">
        <v>7640</v>
      </c>
      <c r="E58" s="101">
        <v>7632</v>
      </c>
      <c r="F58" s="109">
        <f t="shared" si="0"/>
        <v>-0.012933264355923435</v>
      </c>
      <c r="G58" s="102">
        <f t="shared" si="1"/>
        <v>-100</v>
      </c>
      <c r="H58" s="102">
        <f t="shared" si="2"/>
        <v>-8</v>
      </c>
    </row>
    <row r="59" spans="1:8" ht="15">
      <c r="A59" s="105">
        <v>65</v>
      </c>
      <c r="B59" s="104" t="s">
        <v>58</v>
      </c>
      <c r="C59" s="101">
        <v>4290</v>
      </c>
      <c r="D59" s="101">
        <v>4042</v>
      </c>
      <c r="E59" s="101">
        <v>4027</v>
      </c>
      <c r="F59" s="109">
        <f t="shared" si="0"/>
        <v>-0.06130536130536131</v>
      </c>
      <c r="G59" s="102">
        <f t="shared" si="1"/>
        <v>-263</v>
      </c>
      <c r="H59" s="102">
        <f t="shared" si="2"/>
        <v>-15</v>
      </c>
    </row>
    <row r="60" spans="1:8" ht="15">
      <c r="A60" s="105">
        <v>66</v>
      </c>
      <c r="B60" s="104" t="s">
        <v>59</v>
      </c>
      <c r="C60" s="101">
        <v>11020</v>
      </c>
      <c r="D60" s="101">
        <v>11099</v>
      </c>
      <c r="E60" s="101">
        <v>11127</v>
      </c>
      <c r="F60" s="109">
        <f t="shared" si="0"/>
        <v>0.009709618874773139</v>
      </c>
      <c r="G60" s="102">
        <f t="shared" si="1"/>
        <v>107</v>
      </c>
      <c r="H60" s="102">
        <f t="shared" si="2"/>
        <v>28</v>
      </c>
    </row>
    <row r="61" spans="1:8" ht="15">
      <c r="A61" s="105">
        <v>68</v>
      </c>
      <c r="B61" s="104" t="s">
        <v>60</v>
      </c>
      <c r="C61" s="101">
        <v>44355</v>
      </c>
      <c r="D61" s="101">
        <v>48788</v>
      </c>
      <c r="E61" s="101">
        <v>49042</v>
      </c>
      <c r="F61" s="109">
        <f t="shared" si="0"/>
        <v>0.10567016119941382</v>
      </c>
      <c r="G61" s="102">
        <f t="shared" si="1"/>
        <v>4687</v>
      </c>
      <c r="H61" s="102">
        <f t="shared" si="2"/>
        <v>254</v>
      </c>
    </row>
    <row r="62" spans="1:8" ht="15">
      <c r="A62" s="105">
        <v>69</v>
      </c>
      <c r="B62" s="104" t="s">
        <v>61</v>
      </c>
      <c r="C62" s="101">
        <v>44366</v>
      </c>
      <c r="D62" s="101">
        <v>45790</v>
      </c>
      <c r="E62" s="101">
        <v>45960</v>
      </c>
      <c r="F62" s="109">
        <f t="shared" si="0"/>
        <v>0.03592841365009241</v>
      </c>
      <c r="G62" s="102">
        <f t="shared" si="1"/>
        <v>1594</v>
      </c>
      <c r="H62" s="102">
        <f t="shared" si="2"/>
        <v>170</v>
      </c>
    </row>
    <row r="63" spans="1:8" ht="15">
      <c r="A63" s="105">
        <v>70</v>
      </c>
      <c r="B63" s="104" t="s">
        <v>62</v>
      </c>
      <c r="C63" s="101">
        <v>22118</v>
      </c>
      <c r="D63" s="101">
        <v>21352</v>
      </c>
      <c r="E63" s="101">
        <v>21335</v>
      </c>
      <c r="F63" s="109">
        <f t="shared" si="0"/>
        <v>-0.03540103083461434</v>
      </c>
      <c r="G63" s="102">
        <f t="shared" si="1"/>
        <v>-783</v>
      </c>
      <c r="H63" s="102">
        <f t="shared" si="2"/>
        <v>-17</v>
      </c>
    </row>
    <row r="64" spans="1:8" ht="15">
      <c r="A64" s="105">
        <v>71</v>
      </c>
      <c r="B64" s="104" t="s">
        <v>63</v>
      </c>
      <c r="C64" s="101">
        <v>20793</v>
      </c>
      <c r="D64" s="101">
        <v>21929</v>
      </c>
      <c r="E64" s="101">
        <v>22144</v>
      </c>
      <c r="F64" s="109">
        <f t="shared" si="0"/>
        <v>0.06497378925599961</v>
      </c>
      <c r="G64" s="102">
        <f t="shared" si="1"/>
        <v>1351</v>
      </c>
      <c r="H64" s="102">
        <f t="shared" si="2"/>
        <v>215</v>
      </c>
    </row>
    <row r="65" spans="1:8" ht="15">
      <c r="A65" s="105">
        <v>72</v>
      </c>
      <c r="B65" s="104" t="s">
        <v>64</v>
      </c>
      <c r="C65" s="101">
        <v>799</v>
      </c>
      <c r="D65" s="101">
        <v>926</v>
      </c>
      <c r="E65" s="101">
        <v>952</v>
      </c>
      <c r="F65" s="109">
        <f t="shared" si="0"/>
        <v>0.19148936170212766</v>
      </c>
      <c r="G65" s="102">
        <f t="shared" si="1"/>
        <v>153</v>
      </c>
      <c r="H65" s="102">
        <f t="shared" si="2"/>
        <v>26</v>
      </c>
    </row>
    <row r="66" spans="1:8" ht="15">
      <c r="A66" s="105">
        <v>73</v>
      </c>
      <c r="B66" s="104" t="s">
        <v>65</v>
      </c>
      <c r="C66" s="101">
        <v>7044</v>
      </c>
      <c r="D66" s="101">
        <v>7155</v>
      </c>
      <c r="E66" s="101">
        <v>7169</v>
      </c>
      <c r="F66" s="109">
        <f t="shared" si="0"/>
        <v>0.017745599091425326</v>
      </c>
      <c r="G66" s="102">
        <f t="shared" si="1"/>
        <v>125</v>
      </c>
      <c r="H66" s="102">
        <f t="shared" si="2"/>
        <v>14</v>
      </c>
    </row>
    <row r="67" spans="1:8" ht="15">
      <c r="A67" s="105">
        <v>74</v>
      </c>
      <c r="B67" s="104" t="s">
        <v>66</v>
      </c>
      <c r="C67" s="101">
        <v>6590</v>
      </c>
      <c r="D67" s="101">
        <v>7075</v>
      </c>
      <c r="E67" s="101">
        <v>7233</v>
      </c>
      <c r="F67" s="109">
        <f aca="true" t="shared" si="3" ref="F67:F90">(E67-C67)/C67</f>
        <v>0.09757207890743551</v>
      </c>
      <c r="G67" s="102">
        <f aca="true" t="shared" si="4" ref="G67:G90">E67-C67</f>
        <v>643</v>
      </c>
      <c r="H67" s="102">
        <f aca="true" t="shared" si="5" ref="H67:H90">E67-D67</f>
        <v>158</v>
      </c>
    </row>
    <row r="68" spans="1:8" ht="15">
      <c r="A68" s="105">
        <v>75</v>
      </c>
      <c r="B68" s="104" t="s">
        <v>67</v>
      </c>
      <c r="C68" s="101">
        <v>2021</v>
      </c>
      <c r="D68" s="101">
        <v>2150</v>
      </c>
      <c r="E68" s="101">
        <v>2150</v>
      </c>
      <c r="F68" s="109">
        <f t="shared" si="3"/>
        <v>0.06382978723404255</v>
      </c>
      <c r="G68" s="102">
        <f t="shared" si="4"/>
        <v>129</v>
      </c>
      <c r="H68" s="102">
        <f t="shared" si="5"/>
        <v>0</v>
      </c>
    </row>
    <row r="69" spans="1:8" ht="15">
      <c r="A69" s="105">
        <v>77</v>
      </c>
      <c r="B69" s="104" t="s">
        <v>68</v>
      </c>
      <c r="C69" s="101">
        <v>5677</v>
      </c>
      <c r="D69" s="101">
        <v>5595</v>
      </c>
      <c r="E69" s="101">
        <v>5617</v>
      </c>
      <c r="F69" s="109">
        <f t="shared" si="3"/>
        <v>-0.010568962480183195</v>
      </c>
      <c r="G69" s="102">
        <f t="shared" si="4"/>
        <v>-60</v>
      </c>
      <c r="H69" s="102">
        <f t="shared" si="5"/>
        <v>22</v>
      </c>
    </row>
    <row r="70" spans="1:8" ht="15">
      <c r="A70" s="105">
        <v>78</v>
      </c>
      <c r="B70" s="104" t="s">
        <v>69</v>
      </c>
      <c r="C70" s="101">
        <v>1085</v>
      </c>
      <c r="D70" s="101">
        <v>1359</v>
      </c>
      <c r="E70" s="101">
        <v>1416</v>
      </c>
      <c r="F70" s="109">
        <f t="shared" si="3"/>
        <v>0.3050691244239631</v>
      </c>
      <c r="G70" s="102">
        <f t="shared" si="4"/>
        <v>331</v>
      </c>
      <c r="H70" s="102">
        <f t="shared" si="5"/>
        <v>57</v>
      </c>
    </row>
    <row r="71" spans="1:8" ht="15">
      <c r="A71" s="105">
        <v>79</v>
      </c>
      <c r="B71" s="104" t="s">
        <v>70</v>
      </c>
      <c r="C71" s="101">
        <v>7838</v>
      </c>
      <c r="D71" s="101">
        <v>8048</v>
      </c>
      <c r="E71" s="101">
        <v>8105</v>
      </c>
      <c r="F71" s="109">
        <f t="shared" si="3"/>
        <v>0.03406481245215616</v>
      </c>
      <c r="G71" s="102">
        <f t="shared" si="4"/>
        <v>267</v>
      </c>
      <c r="H71" s="102">
        <f t="shared" si="5"/>
        <v>57</v>
      </c>
    </row>
    <row r="72" spans="1:8" ht="15">
      <c r="A72" s="105">
        <v>80</v>
      </c>
      <c r="B72" s="104" t="s">
        <v>71</v>
      </c>
      <c r="C72" s="101">
        <v>19704</v>
      </c>
      <c r="D72" s="101">
        <v>20042</v>
      </c>
      <c r="E72" s="101">
        <v>20061</v>
      </c>
      <c r="F72" s="109">
        <f t="shared" si="3"/>
        <v>0.018118148599269183</v>
      </c>
      <c r="G72" s="102">
        <f t="shared" si="4"/>
        <v>357</v>
      </c>
      <c r="H72" s="102">
        <f t="shared" si="5"/>
        <v>19</v>
      </c>
    </row>
    <row r="73" spans="1:8" ht="15">
      <c r="A73" s="105">
        <v>81</v>
      </c>
      <c r="B73" s="104" t="s">
        <v>72</v>
      </c>
      <c r="C73" s="101">
        <v>55155</v>
      </c>
      <c r="D73" s="101">
        <v>54660</v>
      </c>
      <c r="E73" s="101">
        <v>54873</v>
      </c>
      <c r="F73" s="109">
        <f t="shared" si="3"/>
        <v>-0.005112863747620343</v>
      </c>
      <c r="G73" s="102">
        <f t="shared" si="4"/>
        <v>-282</v>
      </c>
      <c r="H73" s="102">
        <f t="shared" si="5"/>
        <v>213</v>
      </c>
    </row>
    <row r="74" spans="1:8" ht="15">
      <c r="A74" s="105">
        <v>82</v>
      </c>
      <c r="B74" s="104" t="s">
        <v>73</v>
      </c>
      <c r="C74" s="101">
        <v>51584</v>
      </c>
      <c r="D74" s="101">
        <v>51310</v>
      </c>
      <c r="E74" s="101">
        <v>51218</v>
      </c>
      <c r="F74" s="109">
        <f t="shared" si="3"/>
        <v>-0.007095223325062035</v>
      </c>
      <c r="G74" s="102">
        <f t="shared" si="4"/>
        <v>-366</v>
      </c>
      <c r="H74" s="102">
        <f t="shared" si="5"/>
        <v>-92</v>
      </c>
    </row>
    <row r="75" spans="1:8" ht="15">
      <c r="A75" s="105">
        <v>84</v>
      </c>
      <c r="B75" s="104" t="s">
        <v>74</v>
      </c>
      <c r="C75" s="101">
        <v>956</v>
      </c>
      <c r="D75" s="101">
        <v>1816</v>
      </c>
      <c r="E75" s="101">
        <v>1885</v>
      </c>
      <c r="F75" s="109">
        <f t="shared" si="3"/>
        <v>0.9717573221757322</v>
      </c>
      <c r="G75" s="102">
        <f t="shared" si="4"/>
        <v>929</v>
      </c>
      <c r="H75" s="102">
        <f t="shared" si="5"/>
        <v>69</v>
      </c>
    </row>
    <row r="76" spans="1:8" ht="15">
      <c r="A76" s="105">
        <v>85</v>
      </c>
      <c r="B76" s="104" t="s">
        <v>75</v>
      </c>
      <c r="C76" s="101">
        <v>30211</v>
      </c>
      <c r="D76" s="101">
        <v>31848</v>
      </c>
      <c r="E76" s="101">
        <v>32260</v>
      </c>
      <c r="F76" s="109">
        <f t="shared" si="3"/>
        <v>0.06782297838535632</v>
      </c>
      <c r="G76" s="102">
        <f t="shared" si="4"/>
        <v>2049</v>
      </c>
      <c r="H76" s="102">
        <f t="shared" si="5"/>
        <v>412</v>
      </c>
    </row>
    <row r="77" spans="1:8" ht="15">
      <c r="A77" s="105">
        <v>86</v>
      </c>
      <c r="B77" s="104" t="s">
        <v>76</v>
      </c>
      <c r="C77" s="101">
        <v>21197</v>
      </c>
      <c r="D77" s="101">
        <v>22402</v>
      </c>
      <c r="E77" s="101">
        <v>22570</v>
      </c>
      <c r="F77" s="109">
        <f t="shared" si="3"/>
        <v>0.06477331697881776</v>
      </c>
      <c r="G77" s="102">
        <f t="shared" si="4"/>
        <v>1373</v>
      </c>
      <c r="H77" s="102">
        <f t="shared" si="5"/>
        <v>168</v>
      </c>
    </row>
    <row r="78" spans="1:8" ht="15">
      <c r="A78" s="105">
        <v>87</v>
      </c>
      <c r="B78" s="104" t="s">
        <v>77</v>
      </c>
      <c r="C78" s="101">
        <v>1623</v>
      </c>
      <c r="D78" s="101">
        <v>1568</v>
      </c>
      <c r="E78" s="101">
        <v>1558</v>
      </c>
      <c r="F78" s="109">
        <f t="shared" si="3"/>
        <v>-0.04004929143561306</v>
      </c>
      <c r="G78" s="102">
        <f t="shared" si="4"/>
        <v>-65</v>
      </c>
      <c r="H78" s="102">
        <f t="shared" si="5"/>
        <v>-10</v>
      </c>
    </row>
    <row r="79" spans="1:8" ht="15">
      <c r="A79" s="105">
        <v>88</v>
      </c>
      <c r="B79" s="104" t="s">
        <v>78</v>
      </c>
      <c r="C79" s="101">
        <v>4178</v>
      </c>
      <c r="D79" s="101">
        <v>4314</v>
      </c>
      <c r="E79" s="101">
        <v>4336</v>
      </c>
      <c r="F79" s="109">
        <f t="shared" si="3"/>
        <v>0.03781713738630924</v>
      </c>
      <c r="G79" s="102">
        <f t="shared" si="4"/>
        <v>158</v>
      </c>
      <c r="H79" s="102">
        <f t="shared" si="5"/>
        <v>22</v>
      </c>
    </row>
    <row r="80" spans="1:8" ht="15">
      <c r="A80" s="105">
        <v>90</v>
      </c>
      <c r="B80" s="104" t="s">
        <v>79</v>
      </c>
      <c r="C80" s="101">
        <v>1411</v>
      </c>
      <c r="D80" s="101">
        <v>1439</v>
      </c>
      <c r="E80" s="101">
        <v>1451</v>
      </c>
      <c r="F80" s="109">
        <f t="shared" si="3"/>
        <v>0.028348688873139617</v>
      </c>
      <c r="G80" s="102">
        <f t="shared" si="4"/>
        <v>40</v>
      </c>
      <c r="H80" s="102">
        <f t="shared" si="5"/>
        <v>12</v>
      </c>
    </row>
    <row r="81" spans="1:8" ht="15">
      <c r="A81" s="105">
        <v>91</v>
      </c>
      <c r="B81" s="104" t="s">
        <v>80</v>
      </c>
      <c r="C81" s="101">
        <v>343</v>
      </c>
      <c r="D81" s="101">
        <v>369</v>
      </c>
      <c r="E81" s="101">
        <v>376</v>
      </c>
      <c r="F81" s="109">
        <f t="shared" si="3"/>
        <v>0.09620991253644315</v>
      </c>
      <c r="G81" s="102">
        <f t="shared" si="4"/>
        <v>33</v>
      </c>
      <c r="H81" s="102">
        <f t="shared" si="5"/>
        <v>7</v>
      </c>
    </row>
    <row r="82" spans="1:8" ht="15">
      <c r="A82" s="105">
        <v>92</v>
      </c>
      <c r="B82" s="104" t="s">
        <v>81</v>
      </c>
      <c r="C82" s="101">
        <v>4168</v>
      </c>
      <c r="D82" s="101">
        <v>3881</v>
      </c>
      <c r="E82" s="101">
        <v>3885</v>
      </c>
      <c r="F82" s="109">
        <f t="shared" si="3"/>
        <v>-0.0678982725527831</v>
      </c>
      <c r="G82" s="102">
        <f t="shared" si="4"/>
        <v>-283</v>
      </c>
      <c r="H82" s="102">
        <f t="shared" si="5"/>
        <v>4</v>
      </c>
    </row>
    <row r="83" spans="1:8" ht="15">
      <c r="A83" s="105">
        <v>93</v>
      </c>
      <c r="B83" s="104" t="s">
        <v>82</v>
      </c>
      <c r="C83" s="101">
        <v>6781</v>
      </c>
      <c r="D83" s="101">
        <v>6982</v>
      </c>
      <c r="E83" s="101">
        <v>7209</v>
      </c>
      <c r="F83" s="109">
        <f t="shared" si="3"/>
        <v>0.06311753428697832</v>
      </c>
      <c r="G83" s="102">
        <f t="shared" si="4"/>
        <v>428</v>
      </c>
      <c r="H83" s="102">
        <f t="shared" si="5"/>
        <v>227</v>
      </c>
    </row>
    <row r="84" spans="1:8" ht="15">
      <c r="A84" s="105">
        <v>94</v>
      </c>
      <c r="B84" s="104" t="s">
        <v>83</v>
      </c>
      <c r="C84" s="101">
        <v>10109</v>
      </c>
      <c r="D84" s="101">
        <v>10346</v>
      </c>
      <c r="E84" s="101">
        <v>10315</v>
      </c>
      <c r="F84" s="109">
        <f t="shared" si="3"/>
        <v>0.020377881096053024</v>
      </c>
      <c r="G84" s="102">
        <f t="shared" si="4"/>
        <v>206</v>
      </c>
      <c r="H84" s="102">
        <f t="shared" si="5"/>
        <v>-31</v>
      </c>
    </row>
    <row r="85" spans="1:8" ht="15">
      <c r="A85" s="105">
        <v>95</v>
      </c>
      <c r="B85" s="104" t="s">
        <v>84</v>
      </c>
      <c r="C85" s="101">
        <v>11725</v>
      </c>
      <c r="D85" s="101">
        <v>11639</v>
      </c>
      <c r="E85" s="101">
        <v>11655</v>
      </c>
      <c r="F85" s="109">
        <f t="shared" si="3"/>
        <v>-0.005970149253731343</v>
      </c>
      <c r="G85" s="102">
        <f t="shared" si="4"/>
        <v>-70</v>
      </c>
      <c r="H85" s="102">
        <f t="shared" si="5"/>
        <v>16</v>
      </c>
    </row>
    <row r="86" spans="1:8" ht="15">
      <c r="A86" s="105">
        <v>96</v>
      </c>
      <c r="B86" s="104" t="s">
        <v>85</v>
      </c>
      <c r="C86" s="101">
        <v>28054</v>
      </c>
      <c r="D86" s="101">
        <v>28127</v>
      </c>
      <c r="E86" s="101">
        <v>28443</v>
      </c>
      <c r="F86" s="109">
        <f t="shared" si="3"/>
        <v>0.013866115348969844</v>
      </c>
      <c r="G86" s="102">
        <f t="shared" si="4"/>
        <v>389</v>
      </c>
      <c r="H86" s="102">
        <f t="shared" si="5"/>
        <v>316</v>
      </c>
    </row>
    <row r="87" spans="1:8" ht="15">
      <c r="A87" s="105">
        <v>97</v>
      </c>
      <c r="B87" s="104" t="s">
        <v>86</v>
      </c>
      <c r="C87" s="101">
        <v>33622</v>
      </c>
      <c r="D87" s="101">
        <v>24966</v>
      </c>
      <c r="E87" s="101">
        <v>24387</v>
      </c>
      <c r="F87" s="109">
        <f t="shared" si="3"/>
        <v>-0.27467134614240674</v>
      </c>
      <c r="G87" s="102">
        <f t="shared" si="4"/>
        <v>-9235</v>
      </c>
      <c r="H87" s="102">
        <f t="shared" si="5"/>
        <v>-579</v>
      </c>
    </row>
    <row r="88" spans="1:8" ht="15">
      <c r="A88" s="105">
        <v>98</v>
      </c>
      <c r="B88" s="104" t="s">
        <v>87</v>
      </c>
      <c r="C88" s="101">
        <v>570</v>
      </c>
      <c r="D88" s="101">
        <v>511</v>
      </c>
      <c r="E88" s="101">
        <v>504</v>
      </c>
      <c r="F88" s="109">
        <f t="shared" si="3"/>
        <v>-0.11578947368421053</v>
      </c>
      <c r="G88" s="102">
        <f t="shared" si="4"/>
        <v>-66</v>
      </c>
      <c r="H88" s="102">
        <f t="shared" si="5"/>
        <v>-7</v>
      </c>
    </row>
    <row r="89" spans="1:8" ht="15">
      <c r="A89" s="105">
        <v>99</v>
      </c>
      <c r="B89" s="104" t="s">
        <v>88</v>
      </c>
      <c r="C89" s="101">
        <v>489</v>
      </c>
      <c r="D89" s="101">
        <v>488</v>
      </c>
      <c r="E89" s="101">
        <v>481</v>
      </c>
      <c r="F89" s="109">
        <f t="shared" si="3"/>
        <v>-0.016359918200409</v>
      </c>
      <c r="G89" s="102">
        <f t="shared" si="4"/>
        <v>-8</v>
      </c>
      <c r="H89" s="102">
        <f t="shared" si="5"/>
        <v>-7</v>
      </c>
    </row>
    <row r="90" spans="1:8" ht="14.5" customHeight="1">
      <c r="A90" s="132" t="s">
        <v>89</v>
      </c>
      <c r="B90" s="132"/>
      <c r="C90" s="112">
        <v>1697253</v>
      </c>
      <c r="D90" s="112">
        <v>1719254</v>
      </c>
      <c r="E90" s="112">
        <v>1732754</v>
      </c>
      <c r="F90" s="109">
        <f t="shared" si="3"/>
        <v>0.020916740167788776</v>
      </c>
      <c r="G90" s="102">
        <f t="shared" si="4"/>
        <v>35501</v>
      </c>
      <c r="H90" s="102">
        <f t="shared" si="5"/>
        <v>13500</v>
      </c>
    </row>
    <row r="91" spans="1:2" ht="15">
      <c r="A91" s="9"/>
      <c r="B91" s="9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83"/>
  <sheetViews>
    <sheetView zoomScale="80" zoomScaleNormal="80" workbookViewId="0" topLeftCell="A1">
      <selection activeCell="A1" sqref="A1:H83"/>
    </sheetView>
  </sheetViews>
  <sheetFormatPr defaultColWidth="9.140625" defaultRowHeight="15"/>
  <cols>
    <col min="2" max="2" width="19.140625" style="0" customWidth="1"/>
    <col min="3" max="3" width="11.57421875" style="0" customWidth="1"/>
    <col min="4" max="4" width="12.421875" style="0" customWidth="1"/>
    <col min="5" max="5" width="13.140625" style="0" customWidth="1"/>
    <col min="6" max="6" width="34.8515625" style="0" customWidth="1"/>
    <col min="7" max="7" width="34.57421875" style="0" customWidth="1"/>
    <col min="8" max="8" width="31.00390625" style="0" customWidth="1"/>
  </cols>
  <sheetData>
    <row r="1" spans="1:8" ht="43.5" customHeight="1">
      <c r="A1" s="1" t="s">
        <v>91</v>
      </c>
      <c r="B1" s="1" t="s">
        <v>174</v>
      </c>
      <c r="C1" s="1">
        <v>42095</v>
      </c>
      <c r="D1" s="1">
        <v>42430</v>
      </c>
      <c r="E1" s="1">
        <v>42461</v>
      </c>
      <c r="F1" s="1" t="s">
        <v>321</v>
      </c>
      <c r="G1" s="1" t="s">
        <v>322</v>
      </c>
      <c r="H1" s="2" t="s">
        <v>323</v>
      </c>
    </row>
    <row r="2" spans="1:8" ht="15">
      <c r="A2" s="90">
        <v>1</v>
      </c>
      <c r="B2" s="108" t="s">
        <v>92</v>
      </c>
      <c r="C2" s="32">
        <v>241572</v>
      </c>
      <c r="D2" s="32">
        <v>246043</v>
      </c>
      <c r="E2" s="32">
        <v>246360</v>
      </c>
      <c r="F2" s="109">
        <f>(E2-C2)/C2</f>
        <v>0.019820177835179573</v>
      </c>
      <c r="G2" s="32">
        <f>E2-C2</f>
        <v>4788</v>
      </c>
      <c r="H2" s="32">
        <f>E2-D2</f>
        <v>317</v>
      </c>
    </row>
    <row r="3" spans="1:8" ht="15">
      <c r="A3" s="90">
        <v>2</v>
      </c>
      <c r="B3" s="108" t="s">
        <v>93</v>
      </c>
      <c r="C3" s="32">
        <v>40620</v>
      </c>
      <c r="D3" s="32">
        <v>41643</v>
      </c>
      <c r="E3" s="32">
        <v>42319</v>
      </c>
      <c r="F3" s="109">
        <f aca="true" t="shared" si="0" ref="F3:F66">(E3-C3)/C3</f>
        <v>0.04182668636139832</v>
      </c>
      <c r="G3" s="32">
        <f aca="true" t="shared" si="1" ref="G3:G66">E3-C3</f>
        <v>1699</v>
      </c>
      <c r="H3" s="32">
        <f aca="true" t="shared" si="2" ref="H3:H66">E3-D3</f>
        <v>676</v>
      </c>
    </row>
    <row r="4" spans="1:8" ht="15">
      <c r="A4" s="90">
        <v>3</v>
      </c>
      <c r="B4" s="108" t="s">
        <v>94</v>
      </c>
      <c r="C4" s="32">
        <v>77061</v>
      </c>
      <c r="D4" s="32">
        <v>79356</v>
      </c>
      <c r="E4" s="32">
        <v>81138</v>
      </c>
      <c r="F4" s="109">
        <f t="shared" si="0"/>
        <v>0.052906139292249</v>
      </c>
      <c r="G4" s="32">
        <f t="shared" si="1"/>
        <v>4077</v>
      </c>
      <c r="H4" s="32">
        <f t="shared" si="2"/>
        <v>1782</v>
      </c>
    </row>
    <row r="5" spans="1:8" ht="15">
      <c r="A5" s="90">
        <v>4</v>
      </c>
      <c r="B5" s="108" t="s">
        <v>95</v>
      </c>
      <c r="C5" s="32">
        <v>18144</v>
      </c>
      <c r="D5" s="32">
        <v>18523</v>
      </c>
      <c r="E5" s="32">
        <v>20661</v>
      </c>
      <c r="F5" s="109">
        <f t="shared" si="0"/>
        <v>0.13872354497354497</v>
      </c>
      <c r="G5" s="32">
        <f t="shared" si="1"/>
        <v>2517</v>
      </c>
      <c r="H5" s="32">
        <f t="shared" si="2"/>
        <v>2138</v>
      </c>
    </row>
    <row r="6" spans="1:8" ht="15">
      <c r="A6" s="90">
        <v>5</v>
      </c>
      <c r="B6" s="108" t="s">
        <v>96</v>
      </c>
      <c r="C6" s="32">
        <v>33822</v>
      </c>
      <c r="D6" s="32">
        <v>33260</v>
      </c>
      <c r="E6" s="32">
        <v>33732</v>
      </c>
      <c r="F6" s="109">
        <f t="shared" si="0"/>
        <v>-0.0026609898882384245</v>
      </c>
      <c r="G6" s="32">
        <f t="shared" si="1"/>
        <v>-90</v>
      </c>
      <c r="H6" s="32">
        <f t="shared" si="2"/>
        <v>472</v>
      </c>
    </row>
    <row r="7" spans="1:8" ht="15">
      <c r="A7" s="90">
        <v>6</v>
      </c>
      <c r="B7" s="108" t="s">
        <v>97</v>
      </c>
      <c r="C7" s="32">
        <v>895471</v>
      </c>
      <c r="D7" s="32">
        <v>888944</v>
      </c>
      <c r="E7" s="32">
        <v>890216</v>
      </c>
      <c r="F7" s="109">
        <f t="shared" si="0"/>
        <v>-0.005868420082839087</v>
      </c>
      <c r="G7" s="32">
        <f t="shared" si="1"/>
        <v>-5255</v>
      </c>
      <c r="H7" s="32">
        <f t="shared" si="2"/>
        <v>1272</v>
      </c>
    </row>
    <row r="8" spans="1:8" ht="15">
      <c r="A8" s="90">
        <v>7</v>
      </c>
      <c r="B8" s="108" t="s">
        <v>98</v>
      </c>
      <c r="C8" s="32">
        <v>436071</v>
      </c>
      <c r="D8" s="32">
        <v>394212</v>
      </c>
      <c r="E8" s="32">
        <v>410872</v>
      </c>
      <c r="F8" s="109">
        <f t="shared" si="0"/>
        <v>-0.057786461378995624</v>
      </c>
      <c r="G8" s="32">
        <f t="shared" si="1"/>
        <v>-25199</v>
      </c>
      <c r="H8" s="32">
        <f t="shared" si="2"/>
        <v>16660</v>
      </c>
    </row>
    <row r="9" spans="1:8" ht="15">
      <c r="A9" s="90">
        <v>8</v>
      </c>
      <c r="B9" s="108" t="s">
        <v>99</v>
      </c>
      <c r="C9" s="32">
        <v>21185</v>
      </c>
      <c r="D9" s="32">
        <v>21732</v>
      </c>
      <c r="E9" s="32">
        <v>22582</v>
      </c>
      <c r="F9" s="109">
        <f t="shared" si="0"/>
        <v>0.0659428841161199</v>
      </c>
      <c r="G9" s="32">
        <f t="shared" si="1"/>
        <v>1397</v>
      </c>
      <c r="H9" s="32">
        <f t="shared" si="2"/>
        <v>850</v>
      </c>
    </row>
    <row r="10" spans="1:8" ht="15">
      <c r="A10" s="90">
        <v>9</v>
      </c>
      <c r="B10" s="108" t="s">
        <v>100</v>
      </c>
      <c r="C10" s="32">
        <v>130376</v>
      </c>
      <c r="D10" s="32">
        <v>134259</v>
      </c>
      <c r="E10" s="32">
        <v>137024</v>
      </c>
      <c r="F10" s="109">
        <f t="shared" si="0"/>
        <v>0.05099097993495735</v>
      </c>
      <c r="G10" s="32">
        <f t="shared" si="1"/>
        <v>6648</v>
      </c>
      <c r="H10" s="32">
        <f t="shared" si="2"/>
        <v>2765</v>
      </c>
    </row>
    <row r="11" spans="1:8" ht="15">
      <c r="A11" s="90">
        <v>10</v>
      </c>
      <c r="B11" s="108" t="s">
        <v>101</v>
      </c>
      <c r="C11" s="32">
        <v>142783</v>
      </c>
      <c r="D11" s="32">
        <v>145563</v>
      </c>
      <c r="E11" s="32">
        <v>146533</v>
      </c>
      <c r="F11" s="109">
        <f t="shared" si="0"/>
        <v>0.026263630824397862</v>
      </c>
      <c r="G11" s="32">
        <f t="shared" si="1"/>
        <v>3750</v>
      </c>
      <c r="H11" s="32">
        <f t="shared" si="2"/>
        <v>970</v>
      </c>
    </row>
    <row r="12" spans="1:8" ht="15">
      <c r="A12" s="90">
        <v>11</v>
      </c>
      <c r="B12" s="108" t="s">
        <v>102</v>
      </c>
      <c r="C12" s="32">
        <v>28302</v>
      </c>
      <c r="D12" s="32">
        <v>29410</v>
      </c>
      <c r="E12" s="32">
        <v>30046</v>
      </c>
      <c r="F12" s="109">
        <f t="shared" si="0"/>
        <v>0.061621086848985936</v>
      </c>
      <c r="G12" s="32">
        <f t="shared" si="1"/>
        <v>1744</v>
      </c>
      <c r="H12" s="32">
        <f t="shared" si="2"/>
        <v>636</v>
      </c>
    </row>
    <row r="13" spans="1:8" ht="15">
      <c r="A13" s="90">
        <v>12</v>
      </c>
      <c r="B13" s="108" t="s">
        <v>103</v>
      </c>
      <c r="C13" s="32">
        <v>19416</v>
      </c>
      <c r="D13" s="32">
        <v>19280</v>
      </c>
      <c r="E13" s="32">
        <v>21953</v>
      </c>
      <c r="F13" s="109">
        <f t="shared" si="0"/>
        <v>0.13066543057272353</v>
      </c>
      <c r="G13" s="32">
        <f t="shared" si="1"/>
        <v>2537</v>
      </c>
      <c r="H13" s="32">
        <f t="shared" si="2"/>
        <v>2673</v>
      </c>
    </row>
    <row r="14" spans="1:8" ht="15">
      <c r="A14" s="90">
        <v>13</v>
      </c>
      <c r="B14" s="108" t="s">
        <v>104</v>
      </c>
      <c r="C14" s="32">
        <v>18902</v>
      </c>
      <c r="D14" s="32">
        <v>18417</v>
      </c>
      <c r="E14" s="32">
        <v>19655</v>
      </c>
      <c r="F14" s="109">
        <f t="shared" si="0"/>
        <v>0.03983705427997038</v>
      </c>
      <c r="G14" s="32">
        <f t="shared" si="1"/>
        <v>753</v>
      </c>
      <c r="H14" s="32">
        <f t="shared" si="2"/>
        <v>1238</v>
      </c>
    </row>
    <row r="15" spans="1:8" ht="15">
      <c r="A15" s="90">
        <v>14</v>
      </c>
      <c r="B15" s="108" t="s">
        <v>105</v>
      </c>
      <c r="C15" s="32">
        <v>44555</v>
      </c>
      <c r="D15" s="32">
        <v>44310</v>
      </c>
      <c r="E15" s="32">
        <v>44324</v>
      </c>
      <c r="F15" s="109">
        <f t="shared" si="0"/>
        <v>-0.005184603299293008</v>
      </c>
      <c r="G15" s="32">
        <f t="shared" si="1"/>
        <v>-231</v>
      </c>
      <c r="H15" s="32">
        <f t="shared" si="2"/>
        <v>14</v>
      </c>
    </row>
    <row r="16" spans="1:8" ht="15">
      <c r="A16" s="90">
        <v>15</v>
      </c>
      <c r="B16" s="108" t="s">
        <v>106</v>
      </c>
      <c r="C16" s="32">
        <v>34330</v>
      </c>
      <c r="D16" s="32">
        <v>34381</v>
      </c>
      <c r="E16" s="32">
        <v>34921</v>
      </c>
      <c r="F16" s="109">
        <f t="shared" si="0"/>
        <v>0.017215263617826975</v>
      </c>
      <c r="G16" s="32">
        <f t="shared" si="1"/>
        <v>591</v>
      </c>
      <c r="H16" s="32">
        <f t="shared" si="2"/>
        <v>540</v>
      </c>
    </row>
    <row r="17" spans="1:8" ht="15">
      <c r="A17" s="90">
        <v>16</v>
      </c>
      <c r="B17" s="108" t="s">
        <v>107</v>
      </c>
      <c r="C17" s="32">
        <v>496678</v>
      </c>
      <c r="D17" s="32">
        <v>497886</v>
      </c>
      <c r="E17" s="32">
        <v>498910</v>
      </c>
      <c r="F17" s="109">
        <f t="shared" si="0"/>
        <v>0.0044938571871514345</v>
      </c>
      <c r="G17" s="32">
        <f t="shared" si="1"/>
        <v>2232</v>
      </c>
      <c r="H17" s="32">
        <f t="shared" si="2"/>
        <v>1024</v>
      </c>
    </row>
    <row r="18" spans="1:8" ht="15">
      <c r="A18" s="90">
        <v>17</v>
      </c>
      <c r="B18" s="108" t="s">
        <v>108</v>
      </c>
      <c r="C18" s="32">
        <v>64466</v>
      </c>
      <c r="D18" s="32">
        <v>65423</v>
      </c>
      <c r="E18" s="32">
        <v>66877</v>
      </c>
      <c r="F18" s="109">
        <f t="shared" si="0"/>
        <v>0.037399559457698635</v>
      </c>
      <c r="G18" s="32">
        <f t="shared" si="1"/>
        <v>2411</v>
      </c>
      <c r="H18" s="32">
        <f t="shared" si="2"/>
        <v>1454</v>
      </c>
    </row>
    <row r="19" spans="1:8" ht="15">
      <c r="A19" s="90">
        <v>18</v>
      </c>
      <c r="B19" s="108" t="s">
        <v>109</v>
      </c>
      <c r="C19" s="32">
        <v>18008</v>
      </c>
      <c r="D19" s="32">
        <v>18869</v>
      </c>
      <c r="E19" s="32">
        <v>19897</v>
      </c>
      <c r="F19" s="109">
        <f t="shared" si="0"/>
        <v>0.10489782318969347</v>
      </c>
      <c r="G19" s="32">
        <f t="shared" si="1"/>
        <v>1889</v>
      </c>
      <c r="H19" s="32">
        <f t="shared" si="2"/>
        <v>1028</v>
      </c>
    </row>
    <row r="20" spans="1:8" ht="15">
      <c r="A20" s="90">
        <v>19</v>
      </c>
      <c r="B20" s="108" t="s">
        <v>110</v>
      </c>
      <c r="C20" s="32">
        <v>49605</v>
      </c>
      <c r="D20" s="32">
        <v>50249</v>
      </c>
      <c r="E20" s="32">
        <v>51839</v>
      </c>
      <c r="F20" s="109">
        <f t="shared" si="0"/>
        <v>0.04503578268319726</v>
      </c>
      <c r="G20" s="32">
        <f t="shared" si="1"/>
        <v>2234</v>
      </c>
      <c r="H20" s="32">
        <f t="shared" si="2"/>
        <v>1590</v>
      </c>
    </row>
    <row r="21" spans="1:8" ht="15">
      <c r="A21" s="90">
        <v>20</v>
      </c>
      <c r="B21" s="108" t="s">
        <v>111</v>
      </c>
      <c r="C21" s="32">
        <v>161803</v>
      </c>
      <c r="D21" s="32">
        <v>162791</v>
      </c>
      <c r="E21" s="32">
        <v>163637</v>
      </c>
      <c r="F21" s="109">
        <f t="shared" si="0"/>
        <v>0.011334771295958666</v>
      </c>
      <c r="G21" s="32">
        <f t="shared" si="1"/>
        <v>1834</v>
      </c>
      <c r="H21" s="32">
        <f t="shared" si="2"/>
        <v>846</v>
      </c>
    </row>
    <row r="22" spans="1:8" ht="15">
      <c r="A22" s="90">
        <v>21</v>
      </c>
      <c r="B22" s="108" t="s">
        <v>112</v>
      </c>
      <c r="C22" s="32">
        <v>109106</v>
      </c>
      <c r="D22" s="32">
        <v>105053</v>
      </c>
      <c r="E22" s="32">
        <v>107793</v>
      </c>
      <c r="F22" s="109">
        <f t="shared" si="0"/>
        <v>-0.012034168606676077</v>
      </c>
      <c r="G22" s="32">
        <f t="shared" si="1"/>
        <v>-1313</v>
      </c>
      <c r="H22" s="32">
        <f t="shared" si="2"/>
        <v>2740</v>
      </c>
    </row>
    <row r="23" spans="1:8" ht="15">
      <c r="A23" s="90">
        <v>22</v>
      </c>
      <c r="B23" s="108" t="s">
        <v>113</v>
      </c>
      <c r="C23" s="32">
        <v>49004</v>
      </c>
      <c r="D23" s="32">
        <v>48083</v>
      </c>
      <c r="E23" s="32">
        <v>48577</v>
      </c>
      <c r="F23" s="109">
        <f t="shared" si="0"/>
        <v>-0.008713574402089625</v>
      </c>
      <c r="G23" s="32">
        <f t="shared" si="1"/>
        <v>-427</v>
      </c>
      <c r="H23" s="32">
        <f t="shared" si="2"/>
        <v>494</v>
      </c>
    </row>
    <row r="24" spans="1:8" ht="15">
      <c r="A24" s="90">
        <v>23</v>
      </c>
      <c r="B24" s="108" t="s">
        <v>114</v>
      </c>
      <c r="C24" s="32">
        <v>50634</v>
      </c>
      <c r="D24" s="32">
        <v>48884</v>
      </c>
      <c r="E24" s="32">
        <v>51485</v>
      </c>
      <c r="F24" s="109">
        <f t="shared" si="0"/>
        <v>0.016806888651893986</v>
      </c>
      <c r="G24" s="32">
        <f t="shared" si="1"/>
        <v>851</v>
      </c>
      <c r="H24" s="32">
        <f t="shared" si="2"/>
        <v>2601</v>
      </c>
    </row>
    <row r="25" spans="1:8" ht="15">
      <c r="A25" s="90">
        <v>24</v>
      </c>
      <c r="B25" s="108" t="s">
        <v>115</v>
      </c>
      <c r="C25" s="32">
        <v>23085</v>
      </c>
      <c r="D25" s="32">
        <v>23291</v>
      </c>
      <c r="E25" s="32">
        <v>24075</v>
      </c>
      <c r="F25" s="109">
        <f t="shared" si="0"/>
        <v>0.042884990253411304</v>
      </c>
      <c r="G25" s="32">
        <f t="shared" si="1"/>
        <v>990</v>
      </c>
      <c r="H25" s="32">
        <f t="shared" si="2"/>
        <v>784</v>
      </c>
    </row>
    <row r="26" spans="1:8" ht="15">
      <c r="A26" s="90">
        <v>25</v>
      </c>
      <c r="B26" s="108" t="s">
        <v>116</v>
      </c>
      <c r="C26" s="32">
        <v>61498</v>
      </c>
      <c r="D26" s="32">
        <v>63320</v>
      </c>
      <c r="E26" s="32">
        <v>67794</v>
      </c>
      <c r="F26" s="109">
        <f t="shared" si="0"/>
        <v>0.10237731308335231</v>
      </c>
      <c r="G26" s="32">
        <f t="shared" si="1"/>
        <v>6296</v>
      </c>
      <c r="H26" s="32">
        <f t="shared" si="2"/>
        <v>4474</v>
      </c>
    </row>
    <row r="27" spans="1:8" ht="15">
      <c r="A27" s="90">
        <v>26</v>
      </c>
      <c r="B27" s="108" t="s">
        <v>117</v>
      </c>
      <c r="C27" s="32">
        <v>118265</v>
      </c>
      <c r="D27" s="32">
        <v>117835</v>
      </c>
      <c r="E27" s="32">
        <v>119758</v>
      </c>
      <c r="F27" s="109">
        <f t="shared" si="0"/>
        <v>0.01262419143449034</v>
      </c>
      <c r="G27" s="32">
        <f t="shared" si="1"/>
        <v>1493</v>
      </c>
      <c r="H27" s="32">
        <f t="shared" si="2"/>
        <v>1923</v>
      </c>
    </row>
    <row r="28" spans="1:8" ht="15">
      <c r="A28" s="90">
        <v>27</v>
      </c>
      <c r="B28" s="108" t="s">
        <v>118</v>
      </c>
      <c r="C28" s="32">
        <v>205720</v>
      </c>
      <c r="D28" s="32">
        <v>201202</v>
      </c>
      <c r="E28" s="32">
        <v>202343</v>
      </c>
      <c r="F28" s="109">
        <f t="shared" si="0"/>
        <v>-0.01641551623566012</v>
      </c>
      <c r="G28" s="32">
        <f t="shared" si="1"/>
        <v>-3377</v>
      </c>
      <c r="H28" s="32">
        <f t="shared" si="2"/>
        <v>1141</v>
      </c>
    </row>
    <row r="29" spans="1:8" ht="15">
      <c r="A29" s="90">
        <v>28</v>
      </c>
      <c r="B29" s="108" t="s">
        <v>119</v>
      </c>
      <c r="C29" s="32">
        <v>42822</v>
      </c>
      <c r="D29" s="32">
        <v>45183</v>
      </c>
      <c r="E29" s="32">
        <v>45589</v>
      </c>
      <c r="F29" s="109">
        <f t="shared" si="0"/>
        <v>0.06461631871467938</v>
      </c>
      <c r="G29" s="32">
        <f t="shared" si="1"/>
        <v>2767</v>
      </c>
      <c r="H29" s="32">
        <f t="shared" si="2"/>
        <v>406</v>
      </c>
    </row>
    <row r="30" spans="1:8" ht="15">
      <c r="A30" s="90">
        <v>29</v>
      </c>
      <c r="B30" s="108" t="s">
        <v>120</v>
      </c>
      <c r="C30" s="32">
        <v>11680</v>
      </c>
      <c r="D30" s="32">
        <v>12693</v>
      </c>
      <c r="E30" s="32">
        <v>13517</v>
      </c>
      <c r="F30" s="109">
        <f t="shared" si="0"/>
        <v>0.15727739726027398</v>
      </c>
      <c r="G30" s="32">
        <f t="shared" si="1"/>
        <v>1837</v>
      </c>
      <c r="H30" s="32">
        <f t="shared" si="2"/>
        <v>824</v>
      </c>
    </row>
    <row r="31" spans="1:8" ht="15">
      <c r="A31" s="90">
        <v>30</v>
      </c>
      <c r="B31" s="108" t="s">
        <v>121</v>
      </c>
      <c r="C31" s="32">
        <v>10378</v>
      </c>
      <c r="D31" s="32">
        <v>9700</v>
      </c>
      <c r="E31" s="32">
        <v>9353</v>
      </c>
      <c r="F31" s="109">
        <f t="shared" si="0"/>
        <v>-0.09876662169974947</v>
      </c>
      <c r="G31" s="32">
        <f t="shared" si="1"/>
        <v>-1025</v>
      </c>
      <c r="H31" s="32">
        <f t="shared" si="2"/>
        <v>-347</v>
      </c>
    </row>
    <row r="32" spans="1:8" ht="15">
      <c r="A32" s="90">
        <v>31</v>
      </c>
      <c r="B32" s="108" t="s">
        <v>122</v>
      </c>
      <c r="C32" s="32">
        <v>128643</v>
      </c>
      <c r="D32" s="32">
        <v>130321</v>
      </c>
      <c r="E32" s="32">
        <v>130963</v>
      </c>
      <c r="F32" s="109">
        <f t="shared" si="0"/>
        <v>0.01803440529216514</v>
      </c>
      <c r="G32" s="32">
        <f t="shared" si="1"/>
        <v>2320</v>
      </c>
      <c r="H32" s="32">
        <f t="shared" si="2"/>
        <v>642</v>
      </c>
    </row>
    <row r="33" spans="1:8" ht="15">
      <c r="A33" s="90">
        <v>32</v>
      </c>
      <c r="B33" s="108" t="s">
        <v>123</v>
      </c>
      <c r="C33" s="32">
        <v>47111</v>
      </c>
      <c r="D33" s="32">
        <v>49724</v>
      </c>
      <c r="E33" s="32">
        <v>50752</v>
      </c>
      <c r="F33" s="109">
        <f t="shared" si="0"/>
        <v>0.07728555963575386</v>
      </c>
      <c r="G33" s="32">
        <f t="shared" si="1"/>
        <v>3641</v>
      </c>
      <c r="H33" s="32">
        <f t="shared" si="2"/>
        <v>1028</v>
      </c>
    </row>
    <row r="34" spans="1:8" ht="15">
      <c r="A34" s="90">
        <v>33</v>
      </c>
      <c r="B34" s="108" t="s">
        <v>124</v>
      </c>
      <c r="C34" s="32">
        <v>198853</v>
      </c>
      <c r="D34" s="32">
        <v>203013</v>
      </c>
      <c r="E34" s="32">
        <v>203500</v>
      </c>
      <c r="F34" s="109">
        <f t="shared" si="0"/>
        <v>0.023369021337369816</v>
      </c>
      <c r="G34" s="32">
        <f t="shared" si="1"/>
        <v>4647</v>
      </c>
      <c r="H34" s="32">
        <f t="shared" si="2"/>
        <v>487</v>
      </c>
    </row>
    <row r="35" spans="1:8" ht="15">
      <c r="A35" s="90">
        <v>34</v>
      </c>
      <c r="B35" s="108" t="s">
        <v>125</v>
      </c>
      <c r="C35" s="32">
        <v>3301797</v>
      </c>
      <c r="D35" s="32">
        <v>3311127</v>
      </c>
      <c r="E35" s="32">
        <v>3308479</v>
      </c>
      <c r="F35" s="109">
        <f t="shared" si="0"/>
        <v>0.0020237464629109542</v>
      </c>
      <c r="G35" s="32">
        <f t="shared" si="1"/>
        <v>6682</v>
      </c>
      <c r="H35" s="32">
        <f t="shared" si="2"/>
        <v>-2648</v>
      </c>
    </row>
    <row r="36" spans="1:8" ht="15">
      <c r="A36" s="90">
        <v>35</v>
      </c>
      <c r="B36" s="108" t="s">
        <v>126</v>
      </c>
      <c r="C36" s="32">
        <v>717215</v>
      </c>
      <c r="D36" s="32">
        <v>724063</v>
      </c>
      <c r="E36" s="32">
        <v>727910</v>
      </c>
      <c r="F36" s="109">
        <f t="shared" si="0"/>
        <v>0.014911846517432012</v>
      </c>
      <c r="G36" s="32">
        <f t="shared" si="1"/>
        <v>10695</v>
      </c>
      <c r="H36" s="32">
        <f t="shared" si="2"/>
        <v>3847</v>
      </c>
    </row>
    <row r="37" spans="1:8" ht="15">
      <c r="A37" s="90">
        <v>36</v>
      </c>
      <c r="B37" s="108" t="s">
        <v>127</v>
      </c>
      <c r="C37" s="32">
        <v>18245</v>
      </c>
      <c r="D37" s="32">
        <v>18404</v>
      </c>
      <c r="E37" s="32">
        <v>20088</v>
      </c>
      <c r="F37" s="109">
        <f t="shared" si="0"/>
        <v>0.10101397643189915</v>
      </c>
      <c r="G37" s="32">
        <f t="shared" si="1"/>
        <v>1843</v>
      </c>
      <c r="H37" s="32">
        <f t="shared" si="2"/>
        <v>1684</v>
      </c>
    </row>
    <row r="38" spans="1:8" ht="15">
      <c r="A38" s="90">
        <v>37</v>
      </c>
      <c r="B38" s="108" t="s">
        <v>128</v>
      </c>
      <c r="C38" s="32">
        <v>40124</v>
      </c>
      <c r="D38" s="32">
        <v>39919</v>
      </c>
      <c r="E38" s="32">
        <v>41140</v>
      </c>
      <c r="F38" s="109">
        <f t="shared" si="0"/>
        <v>0.025321503339647094</v>
      </c>
      <c r="G38" s="32">
        <f t="shared" si="1"/>
        <v>1016</v>
      </c>
      <c r="H38" s="32">
        <f t="shared" si="2"/>
        <v>1221</v>
      </c>
    </row>
    <row r="39" spans="1:8" ht="15">
      <c r="A39" s="90">
        <v>38</v>
      </c>
      <c r="B39" s="108" t="s">
        <v>129</v>
      </c>
      <c r="C39" s="32">
        <v>176455</v>
      </c>
      <c r="D39" s="32">
        <v>174153</v>
      </c>
      <c r="E39" s="32">
        <v>176040</v>
      </c>
      <c r="F39" s="109">
        <f t="shared" si="0"/>
        <v>-0.0023518744155733755</v>
      </c>
      <c r="G39" s="32">
        <f t="shared" si="1"/>
        <v>-415</v>
      </c>
      <c r="H39" s="32">
        <f t="shared" si="2"/>
        <v>1887</v>
      </c>
    </row>
    <row r="40" spans="1:8" ht="15">
      <c r="A40" s="90">
        <v>39</v>
      </c>
      <c r="B40" s="108" t="s">
        <v>130</v>
      </c>
      <c r="C40" s="32">
        <v>47250</v>
      </c>
      <c r="D40" s="32">
        <v>49103</v>
      </c>
      <c r="E40" s="32">
        <v>48603</v>
      </c>
      <c r="F40" s="109">
        <f t="shared" si="0"/>
        <v>0.028634920634920635</v>
      </c>
      <c r="G40" s="32">
        <f t="shared" si="1"/>
        <v>1353</v>
      </c>
      <c r="H40" s="32">
        <f t="shared" si="2"/>
        <v>-500</v>
      </c>
    </row>
    <row r="41" spans="1:8" ht="15">
      <c r="A41" s="90">
        <v>40</v>
      </c>
      <c r="B41" s="108" t="s">
        <v>131</v>
      </c>
      <c r="C41" s="32">
        <v>20341</v>
      </c>
      <c r="D41" s="32">
        <v>20994</v>
      </c>
      <c r="E41" s="32">
        <v>21376</v>
      </c>
      <c r="F41" s="109">
        <f t="shared" si="0"/>
        <v>0.05088245415662947</v>
      </c>
      <c r="G41" s="32">
        <f t="shared" si="1"/>
        <v>1035</v>
      </c>
      <c r="H41" s="32">
        <f t="shared" si="2"/>
        <v>382</v>
      </c>
    </row>
    <row r="42" spans="1:8" ht="15">
      <c r="A42" s="90">
        <v>41</v>
      </c>
      <c r="B42" s="108" t="s">
        <v>132</v>
      </c>
      <c r="C42" s="32">
        <v>337255</v>
      </c>
      <c r="D42" s="32">
        <v>349781</v>
      </c>
      <c r="E42" s="32">
        <v>351248</v>
      </c>
      <c r="F42" s="109">
        <f t="shared" si="0"/>
        <v>0.04149086003172674</v>
      </c>
      <c r="G42" s="32">
        <f t="shared" si="1"/>
        <v>13993</v>
      </c>
      <c r="H42" s="32">
        <f t="shared" si="2"/>
        <v>1467</v>
      </c>
    </row>
    <row r="43" spans="1:8" ht="15">
      <c r="A43" s="90">
        <v>42</v>
      </c>
      <c r="B43" s="108" t="s">
        <v>133</v>
      </c>
      <c r="C43" s="32">
        <v>252802</v>
      </c>
      <c r="D43" s="32">
        <v>256186</v>
      </c>
      <c r="E43" s="32">
        <v>260434</v>
      </c>
      <c r="F43" s="109">
        <f t="shared" si="0"/>
        <v>0.030189634575675826</v>
      </c>
      <c r="G43" s="32">
        <f t="shared" si="1"/>
        <v>7632</v>
      </c>
      <c r="H43" s="32">
        <f t="shared" si="2"/>
        <v>4248</v>
      </c>
    </row>
    <row r="44" spans="1:8" ht="15">
      <c r="A44" s="90">
        <v>43</v>
      </c>
      <c r="B44" s="108" t="s">
        <v>134</v>
      </c>
      <c r="C44" s="32">
        <v>63252</v>
      </c>
      <c r="D44" s="32">
        <v>60748</v>
      </c>
      <c r="E44" s="32">
        <v>61156</v>
      </c>
      <c r="F44" s="109">
        <f t="shared" si="0"/>
        <v>-0.033137292101435525</v>
      </c>
      <c r="G44" s="32">
        <f t="shared" si="1"/>
        <v>-2096</v>
      </c>
      <c r="H44" s="32">
        <f t="shared" si="2"/>
        <v>408</v>
      </c>
    </row>
    <row r="45" spans="1:8" ht="15">
      <c r="A45" s="90">
        <v>44</v>
      </c>
      <c r="B45" s="108" t="s">
        <v>135</v>
      </c>
      <c r="C45" s="32">
        <v>73538</v>
      </c>
      <c r="D45" s="32">
        <v>72779</v>
      </c>
      <c r="E45" s="32">
        <v>74518</v>
      </c>
      <c r="F45" s="109">
        <f t="shared" si="0"/>
        <v>0.01332644347140254</v>
      </c>
      <c r="G45" s="32">
        <f t="shared" si="1"/>
        <v>980</v>
      </c>
      <c r="H45" s="32">
        <f t="shared" si="2"/>
        <v>1739</v>
      </c>
    </row>
    <row r="46" spans="1:8" ht="15">
      <c r="A46" s="90">
        <v>45</v>
      </c>
      <c r="B46" s="108" t="s">
        <v>136</v>
      </c>
      <c r="C46" s="32">
        <v>160301</v>
      </c>
      <c r="D46" s="32">
        <v>164716</v>
      </c>
      <c r="E46" s="32">
        <v>166290</v>
      </c>
      <c r="F46" s="109">
        <f t="shared" si="0"/>
        <v>0.037360964685185995</v>
      </c>
      <c r="G46" s="32">
        <f t="shared" si="1"/>
        <v>5989</v>
      </c>
      <c r="H46" s="32">
        <f t="shared" si="2"/>
        <v>1574</v>
      </c>
    </row>
    <row r="47" spans="1:8" ht="15">
      <c r="A47" s="90">
        <v>46</v>
      </c>
      <c r="B47" s="108" t="s">
        <v>137</v>
      </c>
      <c r="C47" s="32">
        <v>100749</v>
      </c>
      <c r="D47" s="32">
        <v>102971</v>
      </c>
      <c r="E47" s="32">
        <v>104361</v>
      </c>
      <c r="F47" s="109">
        <f t="shared" si="0"/>
        <v>0.03585147247119078</v>
      </c>
      <c r="G47" s="32">
        <f t="shared" si="1"/>
        <v>3612</v>
      </c>
      <c r="H47" s="32">
        <f t="shared" si="2"/>
        <v>1390</v>
      </c>
    </row>
    <row r="48" spans="1:8" ht="15">
      <c r="A48" s="90">
        <v>47</v>
      </c>
      <c r="B48" s="108" t="s">
        <v>138</v>
      </c>
      <c r="C48" s="32">
        <v>52525</v>
      </c>
      <c r="D48" s="32">
        <v>51449</v>
      </c>
      <c r="E48" s="32">
        <v>52388</v>
      </c>
      <c r="F48" s="109">
        <f t="shared" si="0"/>
        <v>-0.0026082817705854354</v>
      </c>
      <c r="G48" s="32">
        <f t="shared" si="1"/>
        <v>-137</v>
      </c>
      <c r="H48" s="32">
        <f t="shared" si="2"/>
        <v>939</v>
      </c>
    </row>
    <row r="49" spans="1:8" ht="15">
      <c r="A49" s="90">
        <v>48</v>
      </c>
      <c r="B49" s="108" t="s">
        <v>139</v>
      </c>
      <c r="C49" s="32">
        <v>175077</v>
      </c>
      <c r="D49" s="32">
        <v>159548</v>
      </c>
      <c r="E49" s="32">
        <v>172123</v>
      </c>
      <c r="F49" s="109">
        <f t="shared" si="0"/>
        <v>-0.016872576066530726</v>
      </c>
      <c r="G49" s="32">
        <f t="shared" si="1"/>
        <v>-2954</v>
      </c>
      <c r="H49" s="32">
        <f t="shared" si="2"/>
        <v>12575</v>
      </c>
    </row>
    <row r="50" spans="1:8" ht="15">
      <c r="A50" s="90">
        <v>49</v>
      </c>
      <c r="B50" s="108" t="s">
        <v>140</v>
      </c>
      <c r="C50" s="32">
        <v>16855</v>
      </c>
      <c r="D50" s="32">
        <v>16844</v>
      </c>
      <c r="E50" s="32">
        <v>18281</v>
      </c>
      <c r="F50" s="109">
        <f t="shared" si="0"/>
        <v>0.08460397508157817</v>
      </c>
      <c r="G50" s="32">
        <f t="shared" si="1"/>
        <v>1426</v>
      </c>
      <c r="H50" s="32">
        <f t="shared" si="2"/>
        <v>1437</v>
      </c>
    </row>
    <row r="51" spans="1:8" ht="15">
      <c r="A51" s="90">
        <v>50</v>
      </c>
      <c r="B51" s="108" t="s">
        <v>141</v>
      </c>
      <c r="C51" s="32">
        <v>38427</v>
      </c>
      <c r="D51" s="32">
        <v>38413</v>
      </c>
      <c r="E51" s="32">
        <v>39018</v>
      </c>
      <c r="F51" s="109">
        <f t="shared" si="0"/>
        <v>0.015379811070341167</v>
      </c>
      <c r="G51" s="32">
        <f t="shared" si="1"/>
        <v>591</v>
      </c>
      <c r="H51" s="32">
        <f t="shared" si="2"/>
        <v>605</v>
      </c>
    </row>
    <row r="52" spans="1:8" ht="15">
      <c r="A52" s="90">
        <v>51</v>
      </c>
      <c r="B52" s="108" t="s">
        <v>142</v>
      </c>
      <c r="C52" s="32">
        <v>34607</v>
      </c>
      <c r="D52" s="32">
        <v>36064</v>
      </c>
      <c r="E52" s="32">
        <v>37085</v>
      </c>
      <c r="F52" s="109">
        <f t="shared" si="0"/>
        <v>0.07160401074927038</v>
      </c>
      <c r="G52" s="32">
        <f t="shared" si="1"/>
        <v>2478</v>
      </c>
      <c r="H52" s="32">
        <f t="shared" si="2"/>
        <v>1021</v>
      </c>
    </row>
    <row r="53" spans="1:8" ht="15">
      <c r="A53" s="90">
        <v>52</v>
      </c>
      <c r="B53" s="108" t="s">
        <v>143</v>
      </c>
      <c r="C53" s="32">
        <v>63688</v>
      </c>
      <c r="D53" s="32">
        <v>66213</v>
      </c>
      <c r="E53" s="32">
        <v>66615</v>
      </c>
      <c r="F53" s="109">
        <f t="shared" si="0"/>
        <v>0.04595842230875518</v>
      </c>
      <c r="G53" s="32">
        <f t="shared" si="1"/>
        <v>2927</v>
      </c>
      <c r="H53" s="32">
        <f t="shared" si="2"/>
        <v>402</v>
      </c>
    </row>
    <row r="54" spans="1:8" ht="15">
      <c r="A54" s="90">
        <v>53</v>
      </c>
      <c r="B54" s="108" t="s">
        <v>144</v>
      </c>
      <c r="C54" s="32">
        <v>42638</v>
      </c>
      <c r="D54" s="32">
        <v>45501</v>
      </c>
      <c r="E54" s="32">
        <v>49334</v>
      </c>
      <c r="F54" s="109">
        <f t="shared" si="0"/>
        <v>0.15704301327454384</v>
      </c>
      <c r="G54" s="32">
        <f t="shared" si="1"/>
        <v>6696</v>
      </c>
      <c r="H54" s="32">
        <f t="shared" si="2"/>
        <v>3833</v>
      </c>
    </row>
    <row r="55" spans="1:8" ht="15">
      <c r="A55" s="90">
        <v>54</v>
      </c>
      <c r="B55" s="108" t="s">
        <v>145</v>
      </c>
      <c r="C55" s="32">
        <v>129184</v>
      </c>
      <c r="D55" s="32">
        <v>133169</v>
      </c>
      <c r="E55" s="32">
        <v>134720</v>
      </c>
      <c r="F55" s="109">
        <f t="shared" si="0"/>
        <v>0.04285360416150607</v>
      </c>
      <c r="G55" s="32">
        <f t="shared" si="1"/>
        <v>5536</v>
      </c>
      <c r="H55" s="32">
        <f t="shared" si="2"/>
        <v>1551</v>
      </c>
    </row>
    <row r="56" spans="1:8" ht="15">
      <c r="A56" s="90">
        <v>55</v>
      </c>
      <c r="B56" s="108" t="s">
        <v>146</v>
      </c>
      <c r="C56" s="32">
        <v>136655</v>
      </c>
      <c r="D56" s="32">
        <v>142850</v>
      </c>
      <c r="E56" s="32">
        <v>143265</v>
      </c>
      <c r="F56" s="109">
        <f t="shared" si="0"/>
        <v>0.048369982803410046</v>
      </c>
      <c r="G56" s="32">
        <f t="shared" si="1"/>
        <v>6610</v>
      </c>
      <c r="H56" s="32">
        <f t="shared" si="2"/>
        <v>415</v>
      </c>
    </row>
    <row r="57" spans="1:8" ht="15">
      <c r="A57" s="90">
        <v>56</v>
      </c>
      <c r="B57" s="108" t="s">
        <v>147</v>
      </c>
      <c r="C57" s="32">
        <v>17251</v>
      </c>
      <c r="D57" s="32">
        <v>17797</v>
      </c>
      <c r="E57" s="32">
        <v>18337</v>
      </c>
      <c r="F57" s="109">
        <f t="shared" si="0"/>
        <v>0.06295287229725813</v>
      </c>
      <c r="G57" s="32">
        <f t="shared" si="1"/>
        <v>1086</v>
      </c>
      <c r="H57" s="32">
        <f t="shared" si="2"/>
        <v>540</v>
      </c>
    </row>
    <row r="58" spans="1:8" ht="15">
      <c r="A58" s="90">
        <v>57</v>
      </c>
      <c r="B58" s="108" t="s">
        <v>148</v>
      </c>
      <c r="C58" s="32">
        <v>21209</v>
      </c>
      <c r="D58" s="32">
        <v>23048</v>
      </c>
      <c r="E58" s="32">
        <v>23047</v>
      </c>
      <c r="F58" s="109">
        <f t="shared" si="0"/>
        <v>0.08666132302324485</v>
      </c>
      <c r="G58" s="32">
        <f t="shared" si="1"/>
        <v>1838</v>
      </c>
      <c r="H58" s="32">
        <f t="shared" si="2"/>
        <v>-1</v>
      </c>
    </row>
    <row r="59" spans="1:8" ht="15">
      <c r="A59" s="90">
        <v>58</v>
      </c>
      <c r="B59" s="108" t="s">
        <v>149</v>
      </c>
      <c r="C59" s="32">
        <v>59495</v>
      </c>
      <c r="D59" s="32">
        <v>62546</v>
      </c>
      <c r="E59" s="32">
        <v>66807</v>
      </c>
      <c r="F59" s="109">
        <f t="shared" si="0"/>
        <v>0.12290108412471636</v>
      </c>
      <c r="G59" s="32">
        <f t="shared" si="1"/>
        <v>7312</v>
      </c>
      <c r="H59" s="32">
        <f t="shared" si="2"/>
        <v>4261</v>
      </c>
    </row>
    <row r="60" spans="1:8" ht="15">
      <c r="A60" s="90">
        <v>59</v>
      </c>
      <c r="B60" s="108" t="s">
        <v>150</v>
      </c>
      <c r="C60" s="32">
        <v>171309</v>
      </c>
      <c r="D60" s="32">
        <v>178279</v>
      </c>
      <c r="E60" s="32">
        <v>180402</v>
      </c>
      <c r="F60" s="109">
        <f t="shared" si="0"/>
        <v>0.05307952296726967</v>
      </c>
      <c r="G60" s="32">
        <f t="shared" si="1"/>
        <v>9093</v>
      </c>
      <c r="H60" s="32">
        <f t="shared" si="2"/>
        <v>2123</v>
      </c>
    </row>
    <row r="61" spans="1:8" ht="15">
      <c r="A61" s="90">
        <v>60</v>
      </c>
      <c r="B61" s="108" t="s">
        <v>151</v>
      </c>
      <c r="C61" s="32">
        <v>48456</v>
      </c>
      <c r="D61" s="32">
        <v>47974</v>
      </c>
      <c r="E61" s="32">
        <v>48932</v>
      </c>
      <c r="F61" s="109">
        <f t="shared" si="0"/>
        <v>0.009823344890209675</v>
      </c>
      <c r="G61" s="32">
        <f t="shared" si="1"/>
        <v>476</v>
      </c>
      <c r="H61" s="32">
        <f t="shared" si="2"/>
        <v>958</v>
      </c>
    </row>
    <row r="62" spans="1:8" ht="15">
      <c r="A62" s="90">
        <v>61</v>
      </c>
      <c r="B62" s="108" t="s">
        <v>152</v>
      </c>
      <c r="C62" s="32">
        <v>102722</v>
      </c>
      <c r="D62" s="32">
        <v>102865</v>
      </c>
      <c r="E62" s="32">
        <v>104046</v>
      </c>
      <c r="F62" s="109">
        <f t="shared" si="0"/>
        <v>0.012889157142578999</v>
      </c>
      <c r="G62" s="32">
        <f t="shared" si="1"/>
        <v>1324</v>
      </c>
      <c r="H62" s="32">
        <f t="shared" si="2"/>
        <v>1181</v>
      </c>
    </row>
    <row r="63" spans="1:8" ht="15">
      <c r="A63" s="90">
        <v>62</v>
      </c>
      <c r="B63" s="108" t="s">
        <v>153</v>
      </c>
      <c r="C63" s="32">
        <v>6553</v>
      </c>
      <c r="D63" s="32">
        <v>6299</v>
      </c>
      <c r="E63" s="32">
        <v>6794</v>
      </c>
      <c r="F63" s="109">
        <f t="shared" si="0"/>
        <v>0.036777048679993894</v>
      </c>
      <c r="G63" s="32">
        <f t="shared" si="1"/>
        <v>241</v>
      </c>
      <c r="H63" s="32">
        <f t="shared" si="2"/>
        <v>495</v>
      </c>
    </row>
    <row r="64" spans="1:8" ht="15">
      <c r="A64" s="90">
        <v>63</v>
      </c>
      <c r="B64" s="108" t="s">
        <v>154</v>
      </c>
      <c r="C64" s="32">
        <v>93129</v>
      </c>
      <c r="D64" s="32">
        <v>97662</v>
      </c>
      <c r="E64" s="32">
        <v>97029</v>
      </c>
      <c r="F64" s="109">
        <f t="shared" si="0"/>
        <v>0.0418773958702445</v>
      </c>
      <c r="G64" s="32">
        <f t="shared" si="1"/>
        <v>3900</v>
      </c>
      <c r="H64" s="32">
        <f t="shared" si="2"/>
        <v>-633</v>
      </c>
    </row>
    <row r="65" spans="1:8" ht="15">
      <c r="A65" s="90">
        <v>64</v>
      </c>
      <c r="B65" s="108" t="s">
        <v>155</v>
      </c>
      <c r="C65" s="32">
        <v>48417</v>
      </c>
      <c r="D65" s="32">
        <v>49697</v>
      </c>
      <c r="E65" s="32">
        <v>50333</v>
      </c>
      <c r="F65" s="109">
        <f t="shared" si="0"/>
        <v>0.03957287729516492</v>
      </c>
      <c r="G65" s="32">
        <f t="shared" si="1"/>
        <v>1916</v>
      </c>
      <c r="H65" s="32">
        <f t="shared" si="2"/>
        <v>636</v>
      </c>
    </row>
    <row r="66" spans="1:8" ht="15">
      <c r="A66" s="90">
        <v>65</v>
      </c>
      <c r="B66" s="108" t="s">
        <v>156</v>
      </c>
      <c r="C66" s="32">
        <v>54632</v>
      </c>
      <c r="D66" s="32">
        <v>55267</v>
      </c>
      <c r="E66" s="32">
        <v>58999</v>
      </c>
      <c r="F66" s="109">
        <f t="shared" si="0"/>
        <v>0.07993483672572851</v>
      </c>
      <c r="G66" s="32">
        <f t="shared" si="1"/>
        <v>4367</v>
      </c>
      <c r="H66" s="32">
        <f t="shared" si="2"/>
        <v>3732</v>
      </c>
    </row>
    <row r="67" spans="1:8" ht="15">
      <c r="A67" s="90">
        <v>66</v>
      </c>
      <c r="B67" s="108" t="s">
        <v>157</v>
      </c>
      <c r="C67" s="32">
        <v>31987</v>
      </c>
      <c r="D67" s="32">
        <v>34068</v>
      </c>
      <c r="E67" s="32">
        <v>35801</v>
      </c>
      <c r="F67" s="109">
        <f aca="true" t="shared" si="3" ref="F67:F83">(E67-C67)/C67</f>
        <v>0.11923593960046269</v>
      </c>
      <c r="G67" s="32">
        <f aca="true" t="shared" si="4" ref="G67:G83">E67-C67</f>
        <v>3814</v>
      </c>
      <c r="H67" s="32">
        <f aca="true" t="shared" si="5" ref="H67:H83">E67-D67</f>
        <v>1733</v>
      </c>
    </row>
    <row r="68" spans="1:8" ht="15">
      <c r="A68" s="90">
        <v>67</v>
      </c>
      <c r="B68" s="108" t="s">
        <v>158</v>
      </c>
      <c r="C68" s="32">
        <v>65086</v>
      </c>
      <c r="D68" s="32">
        <v>63955</v>
      </c>
      <c r="E68" s="32">
        <v>63769</v>
      </c>
      <c r="F68" s="109">
        <f t="shared" si="3"/>
        <v>-0.020234766309190917</v>
      </c>
      <c r="G68" s="32">
        <f t="shared" si="4"/>
        <v>-1317</v>
      </c>
      <c r="H68" s="32">
        <f t="shared" si="5"/>
        <v>-186</v>
      </c>
    </row>
    <row r="69" spans="1:8" ht="15">
      <c r="A69" s="90">
        <v>68</v>
      </c>
      <c r="B69" s="108" t="s">
        <v>159</v>
      </c>
      <c r="C69" s="32">
        <v>37232</v>
      </c>
      <c r="D69" s="32">
        <v>38355</v>
      </c>
      <c r="E69" s="32">
        <v>40491</v>
      </c>
      <c r="F69" s="109">
        <f t="shared" si="3"/>
        <v>0.08753223033949291</v>
      </c>
      <c r="G69" s="32">
        <f t="shared" si="4"/>
        <v>3259</v>
      </c>
      <c r="H69" s="32">
        <f t="shared" si="5"/>
        <v>2136</v>
      </c>
    </row>
    <row r="70" spans="1:8" ht="15">
      <c r="A70" s="90">
        <v>69</v>
      </c>
      <c r="B70" s="108" t="s">
        <v>160</v>
      </c>
      <c r="C70" s="32">
        <v>6910</v>
      </c>
      <c r="D70" s="32">
        <v>6546</v>
      </c>
      <c r="E70" s="32">
        <v>7358</v>
      </c>
      <c r="F70" s="109">
        <f t="shared" si="3"/>
        <v>0.06483357452966715</v>
      </c>
      <c r="G70" s="32">
        <f t="shared" si="4"/>
        <v>448</v>
      </c>
      <c r="H70" s="32">
        <f t="shared" si="5"/>
        <v>812</v>
      </c>
    </row>
    <row r="71" spans="1:8" ht="15">
      <c r="A71" s="90">
        <v>70</v>
      </c>
      <c r="B71" s="108" t="s">
        <v>161</v>
      </c>
      <c r="C71" s="32">
        <v>27239</v>
      </c>
      <c r="D71" s="32">
        <v>28349</v>
      </c>
      <c r="E71" s="32">
        <v>28989</v>
      </c>
      <c r="F71" s="109">
        <f t="shared" si="3"/>
        <v>0.06424611769888762</v>
      </c>
      <c r="G71" s="32">
        <f t="shared" si="4"/>
        <v>1750</v>
      </c>
      <c r="H71" s="32">
        <f t="shared" si="5"/>
        <v>640</v>
      </c>
    </row>
    <row r="72" spans="1:8" ht="15">
      <c r="A72" s="90">
        <v>71</v>
      </c>
      <c r="B72" s="108" t="s">
        <v>162</v>
      </c>
      <c r="C72" s="32">
        <v>28117</v>
      </c>
      <c r="D72" s="32">
        <v>29041</v>
      </c>
      <c r="E72" s="32">
        <v>29567</v>
      </c>
      <c r="F72" s="109">
        <f t="shared" si="3"/>
        <v>0.0515702244193904</v>
      </c>
      <c r="G72" s="32">
        <f t="shared" si="4"/>
        <v>1450</v>
      </c>
      <c r="H72" s="32">
        <f t="shared" si="5"/>
        <v>526</v>
      </c>
    </row>
    <row r="73" spans="1:8" ht="15">
      <c r="A73" s="90">
        <v>72</v>
      </c>
      <c r="B73" s="108" t="s">
        <v>163</v>
      </c>
      <c r="C73" s="32">
        <v>39325</v>
      </c>
      <c r="D73" s="32">
        <v>39623</v>
      </c>
      <c r="E73" s="32">
        <v>40273</v>
      </c>
      <c r="F73" s="109">
        <f t="shared" si="3"/>
        <v>0.02410680228862047</v>
      </c>
      <c r="G73" s="32">
        <f t="shared" si="4"/>
        <v>948</v>
      </c>
      <c r="H73" s="32">
        <f t="shared" si="5"/>
        <v>650</v>
      </c>
    </row>
    <row r="74" spans="1:8" ht="15">
      <c r="A74" s="90">
        <v>73</v>
      </c>
      <c r="B74" s="108" t="s">
        <v>164</v>
      </c>
      <c r="C74" s="32">
        <v>25067</v>
      </c>
      <c r="D74" s="32">
        <v>20810</v>
      </c>
      <c r="E74" s="32">
        <v>22961</v>
      </c>
      <c r="F74" s="109">
        <f t="shared" si="3"/>
        <v>-0.08401484022818846</v>
      </c>
      <c r="G74" s="32">
        <f t="shared" si="4"/>
        <v>-2106</v>
      </c>
      <c r="H74" s="32">
        <f t="shared" si="5"/>
        <v>2151</v>
      </c>
    </row>
    <row r="75" spans="1:8" ht="15">
      <c r="A75" s="90">
        <v>74</v>
      </c>
      <c r="B75" s="108" t="s">
        <v>165</v>
      </c>
      <c r="C75" s="32">
        <v>23737</v>
      </c>
      <c r="D75" s="32">
        <v>23579</v>
      </c>
      <c r="E75" s="32">
        <v>23691</v>
      </c>
      <c r="F75" s="109">
        <f t="shared" si="3"/>
        <v>-0.0019379028520874583</v>
      </c>
      <c r="G75" s="32">
        <f t="shared" si="4"/>
        <v>-46</v>
      </c>
      <c r="H75" s="32">
        <f t="shared" si="5"/>
        <v>112</v>
      </c>
    </row>
    <row r="76" spans="1:8" ht="15">
      <c r="A76" s="90">
        <v>75</v>
      </c>
      <c r="B76" s="108" t="s">
        <v>166</v>
      </c>
      <c r="C76" s="32">
        <v>7058</v>
      </c>
      <c r="D76" s="32">
        <v>8109</v>
      </c>
      <c r="E76" s="32">
        <v>8874</v>
      </c>
      <c r="F76" s="109">
        <f t="shared" si="3"/>
        <v>0.2572966846132049</v>
      </c>
      <c r="G76" s="32">
        <f t="shared" si="4"/>
        <v>1816</v>
      </c>
      <c r="H76" s="32">
        <f t="shared" si="5"/>
        <v>765</v>
      </c>
    </row>
    <row r="77" spans="1:8" ht="15">
      <c r="A77" s="90">
        <v>76</v>
      </c>
      <c r="B77" s="108" t="s">
        <v>167</v>
      </c>
      <c r="C77" s="32">
        <v>14081</v>
      </c>
      <c r="D77" s="32">
        <v>13292</v>
      </c>
      <c r="E77" s="32">
        <v>13421</v>
      </c>
      <c r="F77" s="109">
        <f t="shared" si="3"/>
        <v>-0.046871671046090475</v>
      </c>
      <c r="G77" s="32">
        <f t="shared" si="4"/>
        <v>-660</v>
      </c>
      <c r="H77" s="32">
        <f t="shared" si="5"/>
        <v>129</v>
      </c>
    </row>
    <row r="78" spans="1:8" ht="15">
      <c r="A78" s="90">
        <v>77</v>
      </c>
      <c r="B78" s="108" t="s">
        <v>168</v>
      </c>
      <c r="C78" s="32">
        <v>37021</v>
      </c>
      <c r="D78" s="32">
        <v>39976</v>
      </c>
      <c r="E78" s="32">
        <v>40379</v>
      </c>
      <c r="F78" s="109">
        <f t="shared" si="3"/>
        <v>0.09070527538424138</v>
      </c>
      <c r="G78" s="32">
        <f t="shared" si="4"/>
        <v>3358</v>
      </c>
      <c r="H78" s="32">
        <f t="shared" si="5"/>
        <v>403</v>
      </c>
    </row>
    <row r="79" spans="1:8" ht="15">
      <c r="A79" s="90">
        <v>78</v>
      </c>
      <c r="B79" s="108" t="s">
        <v>169</v>
      </c>
      <c r="C79" s="32">
        <v>30776</v>
      </c>
      <c r="D79" s="32">
        <v>30697</v>
      </c>
      <c r="E79" s="32">
        <v>30983</v>
      </c>
      <c r="F79" s="109">
        <f t="shared" si="3"/>
        <v>0.006726020275539381</v>
      </c>
      <c r="G79" s="32">
        <f t="shared" si="4"/>
        <v>207</v>
      </c>
      <c r="H79" s="32">
        <f t="shared" si="5"/>
        <v>286</v>
      </c>
    </row>
    <row r="80" spans="1:8" ht="15">
      <c r="A80" s="90">
        <v>79</v>
      </c>
      <c r="B80" s="108" t="s">
        <v>170</v>
      </c>
      <c r="C80" s="32">
        <v>11760</v>
      </c>
      <c r="D80" s="32">
        <v>12485</v>
      </c>
      <c r="E80" s="32">
        <v>12144</v>
      </c>
      <c r="F80" s="109">
        <f t="shared" si="3"/>
        <v>0.0326530612244898</v>
      </c>
      <c r="G80" s="32">
        <f t="shared" si="4"/>
        <v>384</v>
      </c>
      <c r="H80" s="32">
        <f t="shared" si="5"/>
        <v>-341</v>
      </c>
    </row>
    <row r="81" spans="1:8" ht="15">
      <c r="A81" s="90">
        <v>80</v>
      </c>
      <c r="B81" s="108" t="s">
        <v>171</v>
      </c>
      <c r="C81" s="32">
        <v>43756</v>
      </c>
      <c r="D81" s="32">
        <v>44722</v>
      </c>
      <c r="E81" s="32">
        <v>44388</v>
      </c>
      <c r="F81" s="109">
        <f t="shared" si="3"/>
        <v>0.01444373343084377</v>
      </c>
      <c r="G81" s="32">
        <f t="shared" si="4"/>
        <v>632</v>
      </c>
      <c r="H81" s="32">
        <f t="shared" si="5"/>
        <v>-334</v>
      </c>
    </row>
    <row r="82" spans="1:8" ht="15">
      <c r="A82" s="90">
        <v>81</v>
      </c>
      <c r="B82" s="108" t="s">
        <v>172</v>
      </c>
      <c r="C82" s="32">
        <v>56355</v>
      </c>
      <c r="D82" s="32">
        <v>56887</v>
      </c>
      <c r="E82" s="32">
        <v>57802</v>
      </c>
      <c r="F82" s="109">
        <f t="shared" si="3"/>
        <v>0.025676514949871353</v>
      </c>
      <c r="G82" s="32">
        <f t="shared" si="4"/>
        <v>1447</v>
      </c>
      <c r="H82" s="32">
        <f t="shared" si="5"/>
        <v>915</v>
      </c>
    </row>
    <row r="83" spans="1:8" ht="15">
      <c r="A83" s="131" t="s">
        <v>173</v>
      </c>
      <c r="B83" s="131"/>
      <c r="C83" s="78">
        <v>11137629</v>
      </c>
      <c r="D83" s="78">
        <v>11169776</v>
      </c>
      <c r="E83" s="78">
        <v>11289084</v>
      </c>
      <c r="F83" s="109">
        <f t="shared" si="3"/>
        <v>0.013598495694191286</v>
      </c>
      <c r="G83" s="32">
        <f t="shared" si="4"/>
        <v>151455</v>
      </c>
      <c r="H83" s="32">
        <f t="shared" si="5"/>
        <v>119308</v>
      </c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98"/>
  <sheetViews>
    <sheetView zoomScale="80" zoomScaleNormal="80" workbookViewId="0" topLeftCell="C1">
      <pane ySplit="1" topLeftCell="A66" activePane="bottomLeft" state="frozen"/>
      <selection pane="topLeft" activeCell="X1" sqref="X1"/>
      <selection pane="bottomLeft" activeCell="A1" sqref="A1:J90"/>
    </sheetView>
  </sheetViews>
  <sheetFormatPr defaultColWidth="9.140625" defaultRowHeight="15"/>
  <cols>
    <col min="1" max="1" width="17.28125" style="7" bestFit="1" customWidth="1"/>
    <col min="2" max="2" width="34.421875" style="7" bestFit="1" customWidth="1"/>
    <col min="3" max="3" width="13.421875" style="7" bestFit="1" customWidth="1"/>
    <col min="4" max="5" width="13.421875" style="7" customWidth="1"/>
    <col min="6" max="6" width="21.8515625" style="7" customWidth="1"/>
    <col min="7" max="7" width="30.00390625" style="7" customWidth="1"/>
    <col min="8" max="8" width="26.7109375" style="7" customWidth="1"/>
    <col min="9" max="9" width="22.00390625" style="7" customWidth="1"/>
    <col min="10" max="10" width="27.140625" style="7" customWidth="1"/>
    <col min="11" max="16384" width="9.140625" style="7" customWidth="1"/>
  </cols>
  <sheetData>
    <row r="1" spans="1:10" ht="63" customHeight="1">
      <c r="A1" s="6" t="s">
        <v>1</v>
      </c>
      <c r="B1" s="6" t="s">
        <v>90</v>
      </c>
      <c r="C1" s="54">
        <v>42095</v>
      </c>
      <c r="D1" s="54">
        <v>42430</v>
      </c>
      <c r="E1" s="54">
        <v>42461</v>
      </c>
      <c r="F1" s="1" t="s">
        <v>288</v>
      </c>
      <c r="G1" s="1" t="s">
        <v>289</v>
      </c>
      <c r="H1" s="1" t="s">
        <v>290</v>
      </c>
      <c r="I1" s="1" t="s">
        <v>291</v>
      </c>
      <c r="J1" s="44" t="s">
        <v>292</v>
      </c>
    </row>
    <row r="2" spans="1:10" ht="15">
      <c r="A2" s="45">
        <v>1</v>
      </c>
      <c r="B2" s="46" t="s">
        <v>2</v>
      </c>
      <c r="C2" s="63">
        <v>110408</v>
      </c>
      <c r="D2" s="81">
        <v>107044</v>
      </c>
      <c r="E2" s="63">
        <v>109011</v>
      </c>
      <c r="F2" s="110">
        <f aca="true" t="shared" si="0" ref="F2:F65">E2/$E$90</f>
        <v>0.0077478311282553865</v>
      </c>
      <c r="G2" s="110">
        <f>(E2-C2)/C2</f>
        <v>-0.012653068618216072</v>
      </c>
      <c r="H2" s="63">
        <f>E2-C2</f>
        <v>-1397</v>
      </c>
      <c r="I2" s="47">
        <f>H2/$H$90</f>
        <v>-0.0035949377512210436</v>
      </c>
      <c r="J2" s="81">
        <f>E2-D2</f>
        <v>1967</v>
      </c>
    </row>
    <row r="3" spans="1:10" ht="15">
      <c r="A3" s="45">
        <v>2</v>
      </c>
      <c r="B3" s="46" t="s">
        <v>3</v>
      </c>
      <c r="C3" s="63">
        <v>102484</v>
      </c>
      <c r="D3" s="81">
        <v>35415</v>
      </c>
      <c r="E3" s="63">
        <v>37472</v>
      </c>
      <c r="F3" s="110">
        <f t="shared" si="0"/>
        <v>0.0026632791923566048</v>
      </c>
      <c r="G3" s="110">
        <f aca="true" t="shared" si="1" ref="G3:G66">(E3-C3)/C3</f>
        <v>-0.6343624370633465</v>
      </c>
      <c r="H3" s="63">
        <f aca="true" t="shared" si="2" ref="H3:H66">E3-C3</f>
        <v>-65012</v>
      </c>
      <c r="I3" s="47">
        <f aca="true" t="shared" si="3" ref="I3:I66">H3/$H$90</f>
        <v>-0.16729713176977987</v>
      </c>
      <c r="J3" s="81">
        <f aca="true" t="shared" si="4" ref="J3:J66">E3-D3</f>
        <v>2057</v>
      </c>
    </row>
    <row r="4" spans="1:10" ht="15">
      <c r="A4" s="45">
        <v>3</v>
      </c>
      <c r="B4" s="46" t="s">
        <v>4</v>
      </c>
      <c r="C4" s="63">
        <v>7453</v>
      </c>
      <c r="D4" s="81">
        <v>7829</v>
      </c>
      <c r="E4" s="63">
        <v>7698</v>
      </c>
      <c r="F4" s="110">
        <f t="shared" si="0"/>
        <v>0.0005471264737073319</v>
      </c>
      <c r="G4" s="110">
        <f t="shared" si="1"/>
        <v>0.032872668724003754</v>
      </c>
      <c r="H4" s="63">
        <f t="shared" si="2"/>
        <v>245</v>
      </c>
      <c r="I4" s="47">
        <f t="shared" si="3"/>
        <v>0.000630465103113211</v>
      </c>
      <c r="J4" s="81">
        <f t="shared" si="4"/>
        <v>-131</v>
      </c>
    </row>
    <row r="5" spans="1:10" ht="15">
      <c r="A5" s="45">
        <v>5</v>
      </c>
      <c r="B5" s="46" t="s">
        <v>5</v>
      </c>
      <c r="C5" s="63">
        <v>40315</v>
      </c>
      <c r="D5" s="81">
        <v>38653</v>
      </c>
      <c r="E5" s="63">
        <v>38210</v>
      </c>
      <c r="F5" s="110">
        <f t="shared" si="0"/>
        <v>0.002715731691394798</v>
      </c>
      <c r="G5" s="110">
        <f t="shared" si="1"/>
        <v>-0.05221381619744512</v>
      </c>
      <c r="H5" s="63">
        <f t="shared" si="2"/>
        <v>-2105</v>
      </c>
      <c r="I5" s="47">
        <f t="shared" si="3"/>
        <v>-0.005416853232870649</v>
      </c>
      <c r="J5" s="81">
        <f t="shared" si="4"/>
        <v>-443</v>
      </c>
    </row>
    <row r="6" spans="1:10" ht="15">
      <c r="A6" s="45">
        <v>6</v>
      </c>
      <c r="B6" s="46" t="s">
        <v>6</v>
      </c>
      <c r="C6" s="63">
        <v>3135</v>
      </c>
      <c r="D6" s="81">
        <v>2793</v>
      </c>
      <c r="E6" s="63">
        <v>2831</v>
      </c>
      <c r="F6" s="110">
        <f t="shared" si="0"/>
        <v>0.00020121006067361092</v>
      </c>
      <c r="G6" s="110">
        <f t="shared" si="1"/>
        <v>-0.09696969696969697</v>
      </c>
      <c r="H6" s="63">
        <f t="shared" si="2"/>
        <v>-304</v>
      </c>
      <c r="I6" s="47">
        <f t="shared" si="3"/>
        <v>-0.0007822913932506781</v>
      </c>
      <c r="J6" s="81">
        <f t="shared" si="4"/>
        <v>38</v>
      </c>
    </row>
    <row r="7" spans="1:10" ht="15">
      <c r="A7" s="45">
        <v>7</v>
      </c>
      <c r="B7" s="46" t="s">
        <v>7</v>
      </c>
      <c r="C7" s="63">
        <v>23369</v>
      </c>
      <c r="D7" s="81">
        <v>20332</v>
      </c>
      <c r="E7" s="63">
        <v>21802</v>
      </c>
      <c r="F7" s="110">
        <f t="shared" si="0"/>
        <v>0.0015495520108816903</v>
      </c>
      <c r="G7" s="110">
        <f t="shared" si="1"/>
        <v>-0.06705464504257777</v>
      </c>
      <c r="H7" s="63">
        <f t="shared" si="2"/>
        <v>-1567</v>
      </c>
      <c r="I7" s="47">
        <f t="shared" si="3"/>
        <v>-0.004032403332973068</v>
      </c>
      <c r="J7" s="81">
        <f t="shared" si="4"/>
        <v>1470</v>
      </c>
    </row>
    <row r="8" spans="1:10" ht="15">
      <c r="A8" s="45">
        <v>8</v>
      </c>
      <c r="B8" s="46" t="s">
        <v>281</v>
      </c>
      <c r="C8" s="63">
        <v>60740</v>
      </c>
      <c r="D8" s="81">
        <v>60761</v>
      </c>
      <c r="E8" s="63">
        <v>64505</v>
      </c>
      <c r="F8" s="110">
        <f t="shared" si="0"/>
        <v>0.004584618496556437</v>
      </c>
      <c r="G8" s="110">
        <f t="shared" si="1"/>
        <v>0.06198551201843925</v>
      </c>
      <c r="H8" s="63">
        <f t="shared" si="2"/>
        <v>3765</v>
      </c>
      <c r="I8" s="47">
        <f t="shared" si="3"/>
        <v>0.009688575972331588</v>
      </c>
      <c r="J8" s="81">
        <f t="shared" si="4"/>
        <v>3744</v>
      </c>
    </row>
    <row r="9" spans="1:10" ht="15">
      <c r="A9" s="45">
        <v>9</v>
      </c>
      <c r="B9" s="46" t="s">
        <v>8</v>
      </c>
      <c r="C9" s="63">
        <v>6938</v>
      </c>
      <c r="D9" s="81">
        <v>5456</v>
      </c>
      <c r="E9" s="63">
        <v>5777</v>
      </c>
      <c r="F9" s="110">
        <f t="shared" si="0"/>
        <v>0.00041059361374477224</v>
      </c>
      <c r="G9" s="110">
        <f t="shared" si="1"/>
        <v>-0.16733929086191987</v>
      </c>
      <c r="H9" s="63">
        <f t="shared" si="2"/>
        <v>-1161</v>
      </c>
      <c r="I9" s="47">
        <f t="shared" si="3"/>
        <v>-0.002987632590671175</v>
      </c>
      <c r="J9" s="81">
        <f t="shared" si="4"/>
        <v>321</v>
      </c>
    </row>
    <row r="10" spans="1:10" s="23" customFormat="1" ht="15">
      <c r="A10" s="45">
        <v>10</v>
      </c>
      <c r="B10" s="46" t="s">
        <v>9</v>
      </c>
      <c r="C10" s="63">
        <v>428723</v>
      </c>
      <c r="D10" s="63">
        <v>429212</v>
      </c>
      <c r="E10" s="63">
        <v>435831</v>
      </c>
      <c r="F10" s="110">
        <f t="shared" si="0"/>
        <v>0.030976185783624342</v>
      </c>
      <c r="G10" s="110">
        <f t="shared" si="1"/>
        <v>0.016579469727539695</v>
      </c>
      <c r="H10" s="63">
        <f t="shared" si="2"/>
        <v>7108</v>
      </c>
      <c r="I10" s="47">
        <f t="shared" si="3"/>
        <v>0.018291207971137566</v>
      </c>
      <c r="J10" s="81">
        <f t="shared" si="4"/>
        <v>6619</v>
      </c>
    </row>
    <row r="11" spans="1:10" ht="15">
      <c r="A11" s="48">
        <v>11</v>
      </c>
      <c r="B11" s="46" t="s">
        <v>10</v>
      </c>
      <c r="C11" s="63">
        <v>15115</v>
      </c>
      <c r="D11" s="63">
        <v>14873</v>
      </c>
      <c r="E11" s="63">
        <v>15060</v>
      </c>
      <c r="F11" s="110">
        <f t="shared" si="0"/>
        <v>0.0010703721348444297</v>
      </c>
      <c r="G11" s="110">
        <f t="shared" si="1"/>
        <v>-0.0036387694343367515</v>
      </c>
      <c r="H11" s="63">
        <f t="shared" si="2"/>
        <v>-55</v>
      </c>
      <c r="I11" s="47">
        <f t="shared" si="3"/>
        <v>-0.00014153298233153714</v>
      </c>
      <c r="J11" s="81">
        <f t="shared" si="4"/>
        <v>187</v>
      </c>
    </row>
    <row r="12" spans="1:10" ht="16.5" customHeight="1">
      <c r="A12" s="48">
        <v>12</v>
      </c>
      <c r="B12" s="46" t="s">
        <v>11</v>
      </c>
      <c r="C12" s="63">
        <v>4315</v>
      </c>
      <c r="D12" s="63">
        <v>4298</v>
      </c>
      <c r="E12" s="63">
        <v>4340</v>
      </c>
      <c r="F12" s="110">
        <f t="shared" si="0"/>
        <v>0.00030846049569885955</v>
      </c>
      <c r="G12" s="110">
        <f t="shared" si="1"/>
        <v>0.005793742757821553</v>
      </c>
      <c r="H12" s="63">
        <f t="shared" si="2"/>
        <v>25</v>
      </c>
      <c r="I12" s="47">
        <f t="shared" si="3"/>
        <v>6.433317378706235E-05</v>
      </c>
      <c r="J12" s="81">
        <f t="shared" si="4"/>
        <v>42</v>
      </c>
    </row>
    <row r="13" spans="1:10" ht="15">
      <c r="A13" s="48">
        <v>13</v>
      </c>
      <c r="B13" s="46" t="s">
        <v>12</v>
      </c>
      <c r="C13" s="63">
        <v>426484</v>
      </c>
      <c r="D13" s="63">
        <v>415204</v>
      </c>
      <c r="E13" s="63">
        <v>413180</v>
      </c>
      <c r="F13" s="110">
        <f t="shared" si="0"/>
        <v>0.02936629207669465</v>
      </c>
      <c r="G13" s="110">
        <f t="shared" si="1"/>
        <v>-0.031194605190347117</v>
      </c>
      <c r="H13" s="63">
        <f t="shared" si="2"/>
        <v>-13304</v>
      </c>
      <c r="I13" s="47">
        <f t="shared" si="3"/>
        <v>-0.034235541762523095</v>
      </c>
      <c r="J13" s="81">
        <f t="shared" si="4"/>
        <v>-2024</v>
      </c>
    </row>
    <row r="14" spans="1:11" s="23" customFormat="1" ht="15">
      <c r="A14" s="48">
        <v>14</v>
      </c>
      <c r="B14" s="46" t="s">
        <v>13</v>
      </c>
      <c r="C14" s="63">
        <v>491118</v>
      </c>
      <c r="D14" s="63">
        <v>477910</v>
      </c>
      <c r="E14" s="63">
        <v>474275</v>
      </c>
      <c r="F14" s="110">
        <f t="shared" si="0"/>
        <v>0.03370854875520198</v>
      </c>
      <c r="G14" s="110">
        <f t="shared" si="1"/>
        <v>-0.034295220293290005</v>
      </c>
      <c r="H14" s="63">
        <f t="shared" si="2"/>
        <v>-16843</v>
      </c>
      <c r="I14" s="47">
        <f t="shared" si="3"/>
        <v>-0.04334254584381964</v>
      </c>
      <c r="J14" s="81">
        <f t="shared" si="4"/>
        <v>-3635</v>
      </c>
      <c r="K14" s="29"/>
    </row>
    <row r="15" spans="1:11" ht="15">
      <c r="A15" s="48">
        <v>15</v>
      </c>
      <c r="B15" s="46" t="s">
        <v>14</v>
      </c>
      <c r="C15" s="63">
        <v>62665</v>
      </c>
      <c r="D15" s="63">
        <v>61362</v>
      </c>
      <c r="E15" s="63">
        <v>61305</v>
      </c>
      <c r="F15" s="110">
        <f t="shared" si="0"/>
        <v>0.004357182186363729</v>
      </c>
      <c r="G15" s="110">
        <f t="shared" si="1"/>
        <v>-0.021702704859171786</v>
      </c>
      <c r="H15" s="63">
        <f t="shared" si="2"/>
        <v>-1360</v>
      </c>
      <c r="I15" s="47">
        <f t="shared" si="3"/>
        <v>-0.0034997246540161915</v>
      </c>
      <c r="J15" s="81">
        <f t="shared" si="4"/>
        <v>-57</v>
      </c>
      <c r="K15" s="29"/>
    </row>
    <row r="16" spans="1:11" ht="15">
      <c r="A16" s="48">
        <v>16</v>
      </c>
      <c r="B16" s="46" t="s">
        <v>15</v>
      </c>
      <c r="C16" s="63">
        <v>70102</v>
      </c>
      <c r="D16" s="63">
        <v>65835</v>
      </c>
      <c r="E16" s="63">
        <v>65668</v>
      </c>
      <c r="F16" s="110">
        <f t="shared" si="0"/>
        <v>0.004667277380542099</v>
      </c>
      <c r="G16" s="110">
        <f t="shared" si="1"/>
        <v>-0.06325069184902</v>
      </c>
      <c r="H16" s="63">
        <f t="shared" si="2"/>
        <v>-4434</v>
      </c>
      <c r="I16" s="47">
        <f t="shared" si="3"/>
        <v>-0.011410131702873376</v>
      </c>
      <c r="J16" s="81">
        <f t="shared" si="4"/>
        <v>-167</v>
      </c>
      <c r="K16" s="30"/>
    </row>
    <row r="17" spans="1:11" ht="15">
      <c r="A17" s="48">
        <v>17</v>
      </c>
      <c r="B17" s="46" t="s">
        <v>16</v>
      </c>
      <c r="C17" s="63">
        <v>51487</v>
      </c>
      <c r="D17" s="63">
        <v>52354</v>
      </c>
      <c r="E17" s="63">
        <v>52102</v>
      </c>
      <c r="F17" s="110">
        <f t="shared" si="0"/>
        <v>0.0037030895730188894</v>
      </c>
      <c r="G17" s="110">
        <f t="shared" si="1"/>
        <v>0.011944762755647056</v>
      </c>
      <c r="H17" s="63">
        <f t="shared" si="2"/>
        <v>615</v>
      </c>
      <c r="I17" s="47">
        <f t="shared" si="3"/>
        <v>0.0015825960751617335</v>
      </c>
      <c r="J17" s="81">
        <f t="shared" si="4"/>
        <v>-252</v>
      </c>
      <c r="K17" s="30"/>
    </row>
    <row r="18" spans="1:11" ht="15">
      <c r="A18" s="48">
        <v>18</v>
      </c>
      <c r="B18" s="46" t="s">
        <v>17</v>
      </c>
      <c r="C18" s="63">
        <v>63489</v>
      </c>
      <c r="D18" s="63">
        <v>56825</v>
      </c>
      <c r="E18" s="63">
        <v>56548</v>
      </c>
      <c r="F18" s="110">
        <f t="shared" si="0"/>
        <v>0.004019083896492882</v>
      </c>
      <c r="G18" s="110">
        <f t="shared" si="1"/>
        <v>-0.10932602498070532</v>
      </c>
      <c r="H18" s="63">
        <f t="shared" si="2"/>
        <v>-6941</v>
      </c>
      <c r="I18" s="47">
        <f t="shared" si="3"/>
        <v>-0.01786146237023999</v>
      </c>
      <c r="J18" s="81">
        <f t="shared" si="4"/>
        <v>-277</v>
      </c>
      <c r="K18" s="30"/>
    </row>
    <row r="19" spans="1:11" ht="15">
      <c r="A19" s="48">
        <v>19</v>
      </c>
      <c r="B19" s="46" t="s">
        <v>18</v>
      </c>
      <c r="C19" s="63">
        <v>7751</v>
      </c>
      <c r="D19" s="63">
        <v>7929</v>
      </c>
      <c r="E19" s="63">
        <v>7947</v>
      </c>
      <c r="F19" s="110">
        <f t="shared" si="0"/>
        <v>0.000564823861594202</v>
      </c>
      <c r="G19" s="110">
        <f t="shared" si="1"/>
        <v>0.025287059734227842</v>
      </c>
      <c r="H19" s="63">
        <f t="shared" si="2"/>
        <v>196</v>
      </c>
      <c r="I19" s="47">
        <f t="shared" si="3"/>
        <v>0.0005043720824905687</v>
      </c>
      <c r="J19" s="81">
        <f t="shared" si="4"/>
        <v>18</v>
      </c>
      <c r="K19" s="30"/>
    </row>
    <row r="20" spans="1:11" ht="15">
      <c r="A20" s="48">
        <v>20</v>
      </c>
      <c r="B20" s="46" t="s">
        <v>19</v>
      </c>
      <c r="C20" s="63">
        <v>73312</v>
      </c>
      <c r="D20" s="63">
        <v>74975</v>
      </c>
      <c r="E20" s="63">
        <v>74965</v>
      </c>
      <c r="F20" s="110">
        <f t="shared" si="0"/>
        <v>0.005328050935498849</v>
      </c>
      <c r="G20" s="110">
        <f t="shared" si="1"/>
        <v>0.02254746835443038</v>
      </c>
      <c r="H20" s="63">
        <f t="shared" si="2"/>
        <v>1653</v>
      </c>
      <c r="I20" s="47">
        <f t="shared" si="3"/>
        <v>0.004253709450800562</v>
      </c>
      <c r="J20" s="81">
        <f t="shared" si="4"/>
        <v>-10</v>
      </c>
      <c r="K20" s="30"/>
    </row>
    <row r="21" spans="1:11" ht="15">
      <c r="A21" s="48">
        <v>21</v>
      </c>
      <c r="B21" s="46" t="s">
        <v>20</v>
      </c>
      <c r="C21" s="63">
        <v>19147</v>
      </c>
      <c r="D21" s="63">
        <v>20502</v>
      </c>
      <c r="E21" s="63">
        <v>19964</v>
      </c>
      <c r="F21" s="110">
        <f t="shared" si="0"/>
        <v>0.0014189182802147539</v>
      </c>
      <c r="G21" s="110">
        <f t="shared" si="1"/>
        <v>0.04266986995351752</v>
      </c>
      <c r="H21" s="63">
        <f t="shared" si="2"/>
        <v>817</v>
      </c>
      <c r="I21" s="47">
        <f t="shared" si="3"/>
        <v>0.002102408119361197</v>
      </c>
      <c r="J21" s="81">
        <f t="shared" si="4"/>
        <v>-538</v>
      </c>
      <c r="K21" s="30"/>
    </row>
    <row r="22" spans="1:11" ht="15">
      <c r="A22" s="48">
        <v>22</v>
      </c>
      <c r="B22" s="46" t="s">
        <v>21</v>
      </c>
      <c r="C22" s="63">
        <v>194776</v>
      </c>
      <c r="D22" s="63">
        <v>194043</v>
      </c>
      <c r="E22" s="63">
        <v>195281</v>
      </c>
      <c r="F22" s="110">
        <f t="shared" si="0"/>
        <v>0.01387937190335691</v>
      </c>
      <c r="G22" s="110">
        <f t="shared" si="1"/>
        <v>0.0025927218959214686</v>
      </c>
      <c r="H22" s="63">
        <f t="shared" si="2"/>
        <v>505</v>
      </c>
      <c r="I22" s="47">
        <f t="shared" si="3"/>
        <v>0.0012995301104986594</v>
      </c>
      <c r="J22" s="81">
        <f t="shared" si="4"/>
        <v>1238</v>
      </c>
      <c r="K22" s="30"/>
    </row>
    <row r="23" spans="1:11" ht="15">
      <c r="A23" s="48">
        <v>23</v>
      </c>
      <c r="B23" s="46" t="s">
        <v>22</v>
      </c>
      <c r="C23" s="63">
        <v>226874</v>
      </c>
      <c r="D23" s="63">
        <v>220464</v>
      </c>
      <c r="E23" s="63">
        <v>226243</v>
      </c>
      <c r="F23" s="110">
        <f t="shared" si="0"/>
        <v>0.016079960352165225</v>
      </c>
      <c r="G23" s="110">
        <f t="shared" si="1"/>
        <v>-0.0027812794767139467</v>
      </c>
      <c r="H23" s="63">
        <f t="shared" si="2"/>
        <v>-631</v>
      </c>
      <c r="I23" s="47">
        <f t="shared" si="3"/>
        <v>-0.0016237693063854534</v>
      </c>
      <c r="J23" s="81">
        <f t="shared" si="4"/>
        <v>5779</v>
      </c>
      <c r="K23" s="30"/>
    </row>
    <row r="24" spans="1:10" ht="15">
      <c r="A24" s="48">
        <v>24</v>
      </c>
      <c r="B24" s="46" t="s">
        <v>23</v>
      </c>
      <c r="C24" s="63">
        <v>150169</v>
      </c>
      <c r="D24" s="63">
        <v>146593</v>
      </c>
      <c r="E24" s="63">
        <v>147466</v>
      </c>
      <c r="F24" s="110">
        <f t="shared" si="0"/>
        <v>0.010480975912149314</v>
      </c>
      <c r="G24" s="110">
        <f t="shared" si="1"/>
        <v>-0.017999720315111642</v>
      </c>
      <c r="H24" s="63">
        <f t="shared" si="2"/>
        <v>-2703</v>
      </c>
      <c r="I24" s="47">
        <f t="shared" si="3"/>
        <v>-0.00695570274985718</v>
      </c>
      <c r="J24" s="81">
        <f t="shared" si="4"/>
        <v>873</v>
      </c>
    </row>
    <row r="25" spans="1:10" ht="15">
      <c r="A25" s="48">
        <v>25</v>
      </c>
      <c r="B25" s="46" t="s">
        <v>24</v>
      </c>
      <c r="C25" s="63">
        <v>394791</v>
      </c>
      <c r="D25" s="63">
        <v>388737</v>
      </c>
      <c r="E25" s="63">
        <v>386895</v>
      </c>
      <c r="F25" s="110">
        <f t="shared" si="0"/>
        <v>0.027498116010002363</v>
      </c>
      <c r="G25" s="110">
        <f t="shared" si="1"/>
        <v>-0.020000455937445382</v>
      </c>
      <c r="H25" s="63">
        <f t="shared" si="2"/>
        <v>-7896</v>
      </c>
      <c r="I25" s="47">
        <f t="shared" si="3"/>
        <v>-0.02031898960890577</v>
      </c>
      <c r="J25" s="81">
        <f t="shared" si="4"/>
        <v>-1842</v>
      </c>
    </row>
    <row r="26" spans="1:10" ht="15">
      <c r="A26" s="48">
        <v>26</v>
      </c>
      <c r="B26" s="46" t="s">
        <v>25</v>
      </c>
      <c r="C26" s="63">
        <v>34529</v>
      </c>
      <c r="D26" s="63">
        <v>33128</v>
      </c>
      <c r="E26" s="63">
        <v>33137</v>
      </c>
      <c r="F26" s="110">
        <f t="shared" si="0"/>
        <v>0.0023551740658924215</v>
      </c>
      <c r="G26" s="110">
        <f t="shared" si="1"/>
        <v>-0.04031393900779055</v>
      </c>
      <c r="H26" s="63">
        <f t="shared" si="2"/>
        <v>-1392</v>
      </c>
      <c r="I26" s="47">
        <f t="shared" si="3"/>
        <v>-0.0035820711164636313</v>
      </c>
      <c r="J26" s="81">
        <f t="shared" si="4"/>
        <v>9</v>
      </c>
    </row>
    <row r="27" spans="1:10" ht="15">
      <c r="A27" s="48">
        <v>27</v>
      </c>
      <c r="B27" s="46" t="s">
        <v>26</v>
      </c>
      <c r="C27" s="63">
        <v>124294</v>
      </c>
      <c r="D27" s="63">
        <v>131378</v>
      </c>
      <c r="E27" s="63">
        <v>131212</v>
      </c>
      <c r="F27" s="110">
        <f t="shared" si="0"/>
        <v>0.00932574160406423</v>
      </c>
      <c r="G27" s="110">
        <f t="shared" si="1"/>
        <v>0.055658358408290025</v>
      </c>
      <c r="H27" s="63">
        <f t="shared" si="2"/>
        <v>6918</v>
      </c>
      <c r="I27" s="47">
        <f t="shared" si="3"/>
        <v>0.017802275850355893</v>
      </c>
      <c r="J27" s="81">
        <f t="shared" si="4"/>
        <v>-166</v>
      </c>
    </row>
    <row r="28" spans="1:10" ht="15">
      <c r="A28" s="48">
        <v>28</v>
      </c>
      <c r="B28" s="46" t="s">
        <v>27</v>
      </c>
      <c r="C28" s="63">
        <v>140760</v>
      </c>
      <c r="D28" s="63">
        <v>141640</v>
      </c>
      <c r="E28" s="63">
        <v>143816</v>
      </c>
      <c r="F28" s="110">
        <f t="shared" si="0"/>
        <v>0.010221556370835756</v>
      </c>
      <c r="G28" s="110">
        <f t="shared" si="1"/>
        <v>0.02171071327081557</v>
      </c>
      <c r="H28" s="63">
        <f t="shared" si="2"/>
        <v>3056</v>
      </c>
      <c r="I28" s="47">
        <f t="shared" si="3"/>
        <v>0.0078640871637305</v>
      </c>
      <c r="J28" s="81">
        <f t="shared" si="4"/>
        <v>2176</v>
      </c>
    </row>
    <row r="29" spans="1:10" ht="15">
      <c r="A29" s="48">
        <v>29</v>
      </c>
      <c r="B29" s="46" t="s">
        <v>28</v>
      </c>
      <c r="C29" s="63">
        <v>158250</v>
      </c>
      <c r="D29" s="63">
        <v>177594</v>
      </c>
      <c r="E29" s="63">
        <v>179051</v>
      </c>
      <c r="F29" s="110">
        <f t="shared" si="0"/>
        <v>0.012725843367598272</v>
      </c>
      <c r="G29" s="110">
        <f t="shared" si="1"/>
        <v>0.13144391785150078</v>
      </c>
      <c r="H29" s="63">
        <f t="shared" si="2"/>
        <v>20801</v>
      </c>
      <c r="I29" s="47">
        <f t="shared" si="3"/>
        <v>0.053527773917787354</v>
      </c>
      <c r="J29" s="81">
        <f t="shared" si="4"/>
        <v>1457</v>
      </c>
    </row>
    <row r="30" spans="1:10" ht="15">
      <c r="A30" s="48">
        <v>30</v>
      </c>
      <c r="B30" s="46" t="s">
        <v>29</v>
      </c>
      <c r="C30" s="63">
        <v>47090</v>
      </c>
      <c r="D30" s="63">
        <v>48088</v>
      </c>
      <c r="E30" s="63">
        <v>47973</v>
      </c>
      <c r="F30" s="110">
        <f t="shared" si="0"/>
        <v>0.0034096256590233614</v>
      </c>
      <c r="G30" s="110">
        <f t="shared" si="1"/>
        <v>0.018751327245699723</v>
      </c>
      <c r="H30" s="63">
        <f t="shared" si="2"/>
        <v>883</v>
      </c>
      <c r="I30" s="47">
        <f t="shared" si="3"/>
        <v>0.002272247698159042</v>
      </c>
      <c r="J30" s="81">
        <f t="shared" si="4"/>
        <v>-115</v>
      </c>
    </row>
    <row r="31" spans="1:10" ht="15">
      <c r="A31" s="48">
        <v>31</v>
      </c>
      <c r="B31" s="46" t="s">
        <v>30</v>
      </c>
      <c r="C31" s="63">
        <v>167793</v>
      </c>
      <c r="D31" s="63">
        <v>162133</v>
      </c>
      <c r="E31" s="63">
        <v>161664</v>
      </c>
      <c r="F31" s="110">
        <f t="shared" si="0"/>
        <v>0.011490082390935583</v>
      </c>
      <c r="G31" s="110">
        <f t="shared" si="1"/>
        <v>-0.03652714952352005</v>
      </c>
      <c r="H31" s="63">
        <f t="shared" si="2"/>
        <v>-6129</v>
      </c>
      <c r="I31" s="47">
        <f t="shared" si="3"/>
        <v>-0.015771920885636205</v>
      </c>
      <c r="J31" s="81">
        <f t="shared" si="4"/>
        <v>-469</v>
      </c>
    </row>
    <row r="32" spans="1:10" ht="15">
      <c r="A32" s="48">
        <v>32</v>
      </c>
      <c r="B32" s="46" t="s">
        <v>31</v>
      </c>
      <c r="C32" s="63">
        <v>53928</v>
      </c>
      <c r="D32" s="63">
        <v>54514</v>
      </c>
      <c r="E32" s="63">
        <v>54553</v>
      </c>
      <c r="F32" s="110">
        <f t="shared" si="0"/>
        <v>0.003877291571857116</v>
      </c>
      <c r="G32" s="110">
        <f t="shared" si="1"/>
        <v>0.011589526776442665</v>
      </c>
      <c r="H32" s="63">
        <f t="shared" si="2"/>
        <v>625</v>
      </c>
      <c r="I32" s="47">
        <f t="shared" si="3"/>
        <v>0.0016083293446765585</v>
      </c>
      <c r="J32" s="81">
        <f t="shared" si="4"/>
        <v>39</v>
      </c>
    </row>
    <row r="33" spans="1:10" ht="15">
      <c r="A33" s="48">
        <v>33</v>
      </c>
      <c r="B33" s="46" t="s">
        <v>32</v>
      </c>
      <c r="C33" s="63">
        <v>165200</v>
      </c>
      <c r="D33" s="63">
        <v>160742</v>
      </c>
      <c r="E33" s="63">
        <v>158317</v>
      </c>
      <c r="F33" s="110">
        <f t="shared" si="0"/>
        <v>0.011252198225243398</v>
      </c>
      <c r="G33" s="110">
        <f t="shared" si="1"/>
        <v>-0.04166464891041162</v>
      </c>
      <c r="H33" s="63">
        <f t="shared" si="2"/>
        <v>-6883</v>
      </c>
      <c r="I33" s="47">
        <f t="shared" si="3"/>
        <v>-0.017712209407054005</v>
      </c>
      <c r="J33" s="81">
        <f t="shared" si="4"/>
        <v>-2425</v>
      </c>
    </row>
    <row r="34" spans="1:10" ht="15">
      <c r="A34" s="48">
        <v>35</v>
      </c>
      <c r="B34" s="46" t="s">
        <v>33</v>
      </c>
      <c r="C34" s="63">
        <v>93159</v>
      </c>
      <c r="D34" s="81">
        <v>92567</v>
      </c>
      <c r="E34" s="63">
        <v>92625</v>
      </c>
      <c r="F34" s="110">
        <f t="shared" si="0"/>
        <v>0.006583215072374853</v>
      </c>
      <c r="G34" s="110">
        <f t="shared" si="1"/>
        <v>-0.005732135381444627</v>
      </c>
      <c r="H34" s="63">
        <f t="shared" si="2"/>
        <v>-534</v>
      </c>
      <c r="I34" s="47">
        <f t="shared" si="3"/>
        <v>-0.0013741565920916516</v>
      </c>
      <c r="J34" s="81">
        <f t="shared" si="4"/>
        <v>58</v>
      </c>
    </row>
    <row r="35" spans="1:10" ht="15">
      <c r="A35" s="48">
        <v>36</v>
      </c>
      <c r="B35" s="46" t="s">
        <v>34</v>
      </c>
      <c r="C35" s="63">
        <v>17315</v>
      </c>
      <c r="D35" s="81">
        <v>16569</v>
      </c>
      <c r="E35" s="63">
        <v>17489</v>
      </c>
      <c r="F35" s="110">
        <f t="shared" si="0"/>
        <v>0.0012430105090500817</v>
      </c>
      <c r="G35" s="110">
        <f t="shared" si="1"/>
        <v>0.010049090384060063</v>
      </c>
      <c r="H35" s="63">
        <f t="shared" si="2"/>
        <v>174</v>
      </c>
      <c r="I35" s="47">
        <f t="shared" si="3"/>
        <v>0.0004477588895579539</v>
      </c>
      <c r="J35" s="81">
        <f t="shared" si="4"/>
        <v>920</v>
      </c>
    </row>
    <row r="36" spans="1:10" ht="15">
      <c r="A36" s="48">
        <v>37</v>
      </c>
      <c r="B36" s="46" t="s">
        <v>35</v>
      </c>
      <c r="C36" s="63">
        <v>12066</v>
      </c>
      <c r="D36" s="81">
        <v>14650</v>
      </c>
      <c r="E36" s="63">
        <v>15509</v>
      </c>
      <c r="F36" s="110">
        <f t="shared" si="0"/>
        <v>0.0011022842921183439</v>
      </c>
      <c r="G36" s="110">
        <f t="shared" si="1"/>
        <v>0.28534725675451683</v>
      </c>
      <c r="H36" s="63">
        <f t="shared" si="2"/>
        <v>3443</v>
      </c>
      <c r="I36" s="47">
        <f t="shared" si="3"/>
        <v>0.008859964693954225</v>
      </c>
      <c r="J36" s="81">
        <f t="shared" si="4"/>
        <v>859</v>
      </c>
    </row>
    <row r="37" spans="1:10" ht="15">
      <c r="A37" s="48">
        <v>38</v>
      </c>
      <c r="B37" s="46" t="s">
        <v>36</v>
      </c>
      <c r="C37" s="63">
        <v>82966</v>
      </c>
      <c r="D37" s="81">
        <v>90949</v>
      </c>
      <c r="E37" s="63">
        <v>92275</v>
      </c>
      <c r="F37" s="110">
        <f t="shared" si="0"/>
        <v>0.006558339225947526</v>
      </c>
      <c r="G37" s="110">
        <f t="shared" si="1"/>
        <v>0.11220258901236652</v>
      </c>
      <c r="H37" s="63">
        <f t="shared" si="2"/>
        <v>9309</v>
      </c>
      <c r="I37" s="47">
        <f t="shared" si="3"/>
        <v>0.023955100591350535</v>
      </c>
      <c r="J37" s="81">
        <f t="shared" si="4"/>
        <v>1326</v>
      </c>
    </row>
    <row r="38" spans="1:10" ht="15">
      <c r="A38" s="48">
        <v>39</v>
      </c>
      <c r="B38" s="46" t="s">
        <v>37</v>
      </c>
      <c r="C38" s="63">
        <v>2027</v>
      </c>
      <c r="D38" s="81">
        <v>1960</v>
      </c>
      <c r="E38" s="63">
        <v>1311</v>
      </c>
      <c r="F38" s="110">
        <f t="shared" si="0"/>
        <v>9.317781333207486E-05</v>
      </c>
      <c r="G38" s="110">
        <f t="shared" si="1"/>
        <v>-0.3532313764183522</v>
      </c>
      <c r="H38" s="63">
        <f t="shared" si="2"/>
        <v>-716</v>
      </c>
      <c r="I38" s="47">
        <f t="shared" si="3"/>
        <v>-0.0018425020972614654</v>
      </c>
      <c r="J38" s="81">
        <f t="shared" si="4"/>
        <v>-649</v>
      </c>
    </row>
    <row r="39" spans="1:10" s="23" customFormat="1" ht="15">
      <c r="A39" s="48">
        <v>41</v>
      </c>
      <c r="B39" s="46" t="s">
        <v>38</v>
      </c>
      <c r="C39" s="63">
        <v>1227771</v>
      </c>
      <c r="D39" s="81">
        <v>1281933</v>
      </c>
      <c r="E39" s="63">
        <v>1328893</v>
      </c>
      <c r="F39" s="110">
        <f t="shared" si="0"/>
        <v>0.09444953767528676</v>
      </c>
      <c r="G39" s="110">
        <f t="shared" si="1"/>
        <v>0.08236226462426625</v>
      </c>
      <c r="H39" s="63">
        <f t="shared" si="2"/>
        <v>101122</v>
      </c>
      <c r="I39" s="47">
        <f t="shared" si="3"/>
        <v>0.2602199679878127</v>
      </c>
      <c r="J39" s="81">
        <f t="shared" si="4"/>
        <v>46960</v>
      </c>
    </row>
    <row r="40" spans="1:10" ht="15">
      <c r="A40" s="48">
        <v>42</v>
      </c>
      <c r="B40" s="46" t="s">
        <v>39</v>
      </c>
      <c r="C40" s="63">
        <v>328601</v>
      </c>
      <c r="D40" s="81">
        <v>333567</v>
      </c>
      <c r="E40" s="63">
        <v>355935</v>
      </c>
      <c r="F40" s="110">
        <f t="shared" si="0"/>
        <v>0.02529766970888792</v>
      </c>
      <c r="G40" s="110">
        <f t="shared" si="1"/>
        <v>0.08318294831726014</v>
      </c>
      <c r="H40" s="63">
        <f t="shared" si="2"/>
        <v>27334</v>
      </c>
      <c r="I40" s="47">
        <f t="shared" si="3"/>
        <v>0.07033931889182247</v>
      </c>
      <c r="J40" s="81">
        <f t="shared" si="4"/>
        <v>22368</v>
      </c>
    </row>
    <row r="41" spans="1:10" ht="15">
      <c r="A41" s="48">
        <v>43</v>
      </c>
      <c r="B41" s="46" t="s">
        <v>40</v>
      </c>
      <c r="C41" s="63">
        <v>343993</v>
      </c>
      <c r="D41" s="81">
        <v>326478</v>
      </c>
      <c r="E41" s="63">
        <v>334860</v>
      </c>
      <c r="F41" s="110">
        <f t="shared" si="0"/>
        <v>0.023799788384728134</v>
      </c>
      <c r="G41" s="110">
        <f t="shared" si="1"/>
        <v>-0.02654995886544203</v>
      </c>
      <c r="H41" s="63">
        <f t="shared" si="2"/>
        <v>-9133</v>
      </c>
      <c r="I41" s="47">
        <f t="shared" si="3"/>
        <v>-0.023502195047889616</v>
      </c>
      <c r="J41" s="81">
        <f t="shared" si="4"/>
        <v>8382</v>
      </c>
    </row>
    <row r="42" spans="1:10" s="23" customFormat="1" ht="15">
      <c r="A42" s="48">
        <v>45</v>
      </c>
      <c r="B42" s="46" t="s">
        <v>41</v>
      </c>
      <c r="C42" s="63">
        <v>181077</v>
      </c>
      <c r="D42" s="81">
        <v>193263</v>
      </c>
      <c r="E42" s="63">
        <v>193840</v>
      </c>
      <c r="F42" s="110">
        <f t="shared" si="0"/>
        <v>0.013776954489923257</v>
      </c>
      <c r="G42" s="110">
        <f t="shared" si="1"/>
        <v>0.07048382732207845</v>
      </c>
      <c r="H42" s="63">
        <f t="shared" si="2"/>
        <v>12763</v>
      </c>
      <c r="I42" s="47">
        <f t="shared" si="3"/>
        <v>0.03284337188177107</v>
      </c>
      <c r="J42" s="81">
        <f t="shared" si="4"/>
        <v>577</v>
      </c>
    </row>
    <row r="43" spans="1:10" s="23" customFormat="1" ht="15">
      <c r="A43" s="48">
        <v>46</v>
      </c>
      <c r="B43" s="46" t="s">
        <v>42</v>
      </c>
      <c r="C43" s="63">
        <v>636825</v>
      </c>
      <c r="D43" s="81">
        <v>655519</v>
      </c>
      <c r="E43" s="63">
        <v>656352</v>
      </c>
      <c r="F43" s="110">
        <f t="shared" si="0"/>
        <v>0.046649461583626234</v>
      </c>
      <c r="G43" s="110">
        <f t="shared" si="1"/>
        <v>0.030663054999411143</v>
      </c>
      <c r="H43" s="63">
        <f t="shared" si="2"/>
        <v>19527</v>
      </c>
      <c r="I43" s="47">
        <f t="shared" si="3"/>
        <v>0.05024935538159865</v>
      </c>
      <c r="J43" s="81">
        <f t="shared" si="4"/>
        <v>833</v>
      </c>
    </row>
    <row r="44" spans="1:10" s="23" customFormat="1" ht="15">
      <c r="A44" s="48">
        <v>47</v>
      </c>
      <c r="B44" s="46" t="s">
        <v>43</v>
      </c>
      <c r="C44" s="63">
        <v>1239629</v>
      </c>
      <c r="D44" s="81">
        <v>1242556</v>
      </c>
      <c r="E44" s="63">
        <v>1242889</v>
      </c>
      <c r="F44" s="110">
        <f t="shared" si="0"/>
        <v>0.08833690254347001</v>
      </c>
      <c r="G44" s="110">
        <f t="shared" si="1"/>
        <v>0.0026298190829675654</v>
      </c>
      <c r="H44" s="63">
        <f t="shared" si="2"/>
        <v>3260</v>
      </c>
      <c r="I44" s="47">
        <f t="shared" si="3"/>
        <v>0.00838904586183293</v>
      </c>
      <c r="J44" s="81">
        <f t="shared" si="4"/>
        <v>333</v>
      </c>
    </row>
    <row r="45" spans="1:10" ht="15">
      <c r="A45" s="48">
        <v>49</v>
      </c>
      <c r="B45" s="46" t="s">
        <v>44</v>
      </c>
      <c r="C45" s="63">
        <v>576287</v>
      </c>
      <c r="D45" s="81">
        <v>554828</v>
      </c>
      <c r="E45" s="63">
        <v>555317</v>
      </c>
      <c r="F45" s="110">
        <f t="shared" si="0"/>
        <v>0.03946851545852617</v>
      </c>
      <c r="G45" s="110">
        <f t="shared" si="1"/>
        <v>-0.03638811911426078</v>
      </c>
      <c r="H45" s="63">
        <f t="shared" si="2"/>
        <v>-20970</v>
      </c>
      <c r="I45" s="47">
        <f t="shared" si="3"/>
        <v>-0.053962666172587895</v>
      </c>
      <c r="J45" s="81">
        <f t="shared" si="4"/>
        <v>489</v>
      </c>
    </row>
    <row r="46" spans="1:10" ht="15">
      <c r="A46" s="48">
        <v>50</v>
      </c>
      <c r="B46" s="46" t="s">
        <v>45</v>
      </c>
      <c r="C46" s="63">
        <v>16605</v>
      </c>
      <c r="D46" s="81">
        <v>15509</v>
      </c>
      <c r="E46" s="63">
        <v>15758</v>
      </c>
      <c r="F46" s="110">
        <f t="shared" si="0"/>
        <v>0.001119981680005214</v>
      </c>
      <c r="G46" s="110">
        <f t="shared" si="1"/>
        <v>-0.05100873230954532</v>
      </c>
      <c r="H46" s="63">
        <f t="shared" si="2"/>
        <v>-847</v>
      </c>
      <c r="I46" s="47">
        <f t="shared" si="3"/>
        <v>-0.002179607927905672</v>
      </c>
      <c r="J46" s="81">
        <f t="shared" si="4"/>
        <v>249</v>
      </c>
    </row>
    <row r="47" spans="1:10" ht="15">
      <c r="A47" s="48">
        <v>51</v>
      </c>
      <c r="B47" s="46" t="s">
        <v>46</v>
      </c>
      <c r="C47" s="63">
        <v>23928</v>
      </c>
      <c r="D47" s="81">
        <v>25899</v>
      </c>
      <c r="E47" s="63">
        <v>26283</v>
      </c>
      <c r="F47" s="110">
        <f t="shared" si="0"/>
        <v>0.001868033918998416</v>
      </c>
      <c r="G47" s="110">
        <f t="shared" si="1"/>
        <v>0.09842026078234704</v>
      </c>
      <c r="H47" s="63">
        <f t="shared" si="2"/>
        <v>2355</v>
      </c>
      <c r="I47" s="47">
        <f t="shared" si="3"/>
        <v>0.006060184970741273</v>
      </c>
      <c r="J47" s="81">
        <f t="shared" si="4"/>
        <v>384</v>
      </c>
    </row>
    <row r="48" spans="1:10" ht="15">
      <c r="A48" s="48">
        <v>52</v>
      </c>
      <c r="B48" s="46" t="s">
        <v>47</v>
      </c>
      <c r="C48" s="63">
        <v>231422</v>
      </c>
      <c r="D48" s="81">
        <v>235826</v>
      </c>
      <c r="E48" s="63">
        <v>235773</v>
      </c>
      <c r="F48" s="110">
        <f t="shared" si="0"/>
        <v>0.01675729411345788</v>
      </c>
      <c r="G48" s="110">
        <f t="shared" si="1"/>
        <v>0.01880115114379791</v>
      </c>
      <c r="H48" s="63">
        <f t="shared" si="2"/>
        <v>4351</v>
      </c>
      <c r="I48" s="47">
        <f t="shared" si="3"/>
        <v>0.01119654556590033</v>
      </c>
      <c r="J48" s="81">
        <f t="shared" si="4"/>
        <v>-53</v>
      </c>
    </row>
    <row r="49" spans="1:10" ht="15">
      <c r="A49" s="48">
        <v>53</v>
      </c>
      <c r="B49" s="46" t="s">
        <v>48</v>
      </c>
      <c r="C49" s="63">
        <v>28862</v>
      </c>
      <c r="D49" s="81">
        <v>32676</v>
      </c>
      <c r="E49" s="63">
        <v>38283</v>
      </c>
      <c r="F49" s="110">
        <f t="shared" si="0"/>
        <v>0.0027209200822210693</v>
      </c>
      <c r="G49" s="110">
        <f t="shared" si="1"/>
        <v>0.32641535583119674</v>
      </c>
      <c r="H49" s="63">
        <f t="shared" si="2"/>
        <v>9421</v>
      </c>
      <c r="I49" s="47">
        <f t="shared" si="3"/>
        <v>0.024243313209916573</v>
      </c>
      <c r="J49" s="81">
        <f t="shared" si="4"/>
        <v>5607</v>
      </c>
    </row>
    <row r="50" spans="1:10" s="23" customFormat="1" ht="15">
      <c r="A50" s="48">
        <v>55</v>
      </c>
      <c r="B50" s="46" t="s">
        <v>49</v>
      </c>
      <c r="C50" s="63">
        <v>302094</v>
      </c>
      <c r="D50" s="81">
        <v>216201</v>
      </c>
      <c r="E50" s="63">
        <v>243103</v>
      </c>
      <c r="F50" s="110">
        <f t="shared" si="0"/>
        <v>0.017278265411493052</v>
      </c>
      <c r="G50" s="110">
        <f t="shared" si="1"/>
        <v>-0.19527365654398962</v>
      </c>
      <c r="H50" s="63">
        <f t="shared" si="2"/>
        <v>-58991</v>
      </c>
      <c r="I50" s="47">
        <f t="shared" si="3"/>
        <v>-0.1518031301949038</v>
      </c>
      <c r="J50" s="81">
        <f t="shared" si="4"/>
        <v>26902</v>
      </c>
    </row>
    <row r="51" spans="1:10" s="23" customFormat="1" ht="15">
      <c r="A51" s="48">
        <v>56</v>
      </c>
      <c r="B51" s="46" t="s">
        <v>50</v>
      </c>
      <c r="C51" s="63">
        <v>578564</v>
      </c>
      <c r="D51" s="81">
        <v>595558</v>
      </c>
      <c r="E51" s="63">
        <v>599488</v>
      </c>
      <c r="F51" s="110">
        <f t="shared" si="0"/>
        <v>0.04260791835150182</v>
      </c>
      <c r="G51" s="110">
        <f t="shared" si="1"/>
        <v>0.03616540261751509</v>
      </c>
      <c r="H51" s="63">
        <f t="shared" si="2"/>
        <v>20924</v>
      </c>
      <c r="I51" s="47">
        <f t="shared" si="3"/>
        <v>0.053844293132819694</v>
      </c>
      <c r="J51" s="81">
        <f t="shared" si="4"/>
        <v>3930</v>
      </c>
    </row>
    <row r="52" spans="1:10" ht="15">
      <c r="A52" s="48">
        <v>58</v>
      </c>
      <c r="B52" s="46" t="s">
        <v>51</v>
      </c>
      <c r="C52" s="63">
        <v>18889</v>
      </c>
      <c r="D52" s="81">
        <v>24133</v>
      </c>
      <c r="E52" s="63">
        <v>24181</v>
      </c>
      <c r="F52" s="110">
        <f t="shared" si="0"/>
        <v>0.0017186366927405812</v>
      </c>
      <c r="G52" s="110">
        <f t="shared" si="1"/>
        <v>0.2801630578643655</v>
      </c>
      <c r="H52" s="63">
        <f t="shared" si="2"/>
        <v>5292</v>
      </c>
      <c r="I52" s="47">
        <f t="shared" si="3"/>
        <v>0.013618046227245356</v>
      </c>
      <c r="J52" s="81">
        <f t="shared" si="4"/>
        <v>48</v>
      </c>
    </row>
    <row r="53" spans="1:10" ht="15">
      <c r="A53" s="48">
        <v>59</v>
      </c>
      <c r="B53" s="46" t="s">
        <v>52</v>
      </c>
      <c r="C53" s="63">
        <v>26691</v>
      </c>
      <c r="D53" s="81">
        <v>22330</v>
      </c>
      <c r="E53" s="63">
        <v>21990</v>
      </c>
      <c r="F53" s="110">
        <f t="shared" si="0"/>
        <v>0.0015629138941055118</v>
      </c>
      <c r="G53" s="110">
        <f t="shared" si="1"/>
        <v>-0.17612678430931775</v>
      </c>
      <c r="H53" s="63">
        <f t="shared" si="2"/>
        <v>-4701</v>
      </c>
      <c r="I53" s="47">
        <f t="shared" si="3"/>
        <v>-0.012097209998919202</v>
      </c>
      <c r="J53" s="81">
        <f t="shared" si="4"/>
        <v>-340</v>
      </c>
    </row>
    <row r="54" spans="1:10" ht="15">
      <c r="A54" s="48">
        <v>60</v>
      </c>
      <c r="B54" s="46" t="s">
        <v>53</v>
      </c>
      <c r="C54" s="63">
        <v>9305</v>
      </c>
      <c r="D54" s="81">
        <v>10130</v>
      </c>
      <c r="E54" s="63">
        <v>10116</v>
      </c>
      <c r="F54" s="110">
        <f t="shared" si="0"/>
        <v>0.0007189830355966966</v>
      </c>
      <c r="G54" s="110">
        <f t="shared" si="1"/>
        <v>0.08715744223535733</v>
      </c>
      <c r="H54" s="63">
        <f t="shared" si="2"/>
        <v>811</v>
      </c>
      <c r="I54" s="47">
        <f t="shared" si="3"/>
        <v>0.0020869681576523025</v>
      </c>
      <c r="J54" s="81">
        <f t="shared" si="4"/>
        <v>-14</v>
      </c>
    </row>
    <row r="55" spans="1:10" ht="15">
      <c r="A55" s="48">
        <v>61</v>
      </c>
      <c r="B55" s="46" t="s">
        <v>54</v>
      </c>
      <c r="C55" s="63">
        <v>21528</v>
      </c>
      <c r="D55" s="81">
        <v>23701</v>
      </c>
      <c r="E55" s="63">
        <v>23310</v>
      </c>
      <c r="F55" s="110">
        <f t="shared" si="0"/>
        <v>0.0016567313720600037</v>
      </c>
      <c r="G55" s="110">
        <f t="shared" si="1"/>
        <v>0.08277591973244147</v>
      </c>
      <c r="H55" s="63">
        <f t="shared" si="2"/>
        <v>1782</v>
      </c>
      <c r="I55" s="47">
        <f t="shared" si="3"/>
        <v>0.0045856686275418035</v>
      </c>
      <c r="J55" s="81">
        <f t="shared" si="4"/>
        <v>-391</v>
      </c>
    </row>
    <row r="56" spans="1:10" ht="15">
      <c r="A56" s="48">
        <v>62</v>
      </c>
      <c r="B56" s="46" t="s">
        <v>55</v>
      </c>
      <c r="C56" s="63">
        <v>61933</v>
      </c>
      <c r="D56" s="81">
        <v>66879</v>
      </c>
      <c r="E56" s="63">
        <v>68423</v>
      </c>
      <c r="F56" s="110">
        <f t="shared" si="0"/>
        <v>0.004863085828848633</v>
      </c>
      <c r="G56" s="110">
        <f t="shared" si="1"/>
        <v>0.1047906608754622</v>
      </c>
      <c r="H56" s="63">
        <f t="shared" si="2"/>
        <v>6490</v>
      </c>
      <c r="I56" s="47">
        <f t="shared" si="3"/>
        <v>0.016700891915121384</v>
      </c>
      <c r="J56" s="81">
        <f t="shared" si="4"/>
        <v>1544</v>
      </c>
    </row>
    <row r="57" spans="1:10" ht="15">
      <c r="A57" s="48">
        <v>63</v>
      </c>
      <c r="B57" s="46" t="s">
        <v>56</v>
      </c>
      <c r="C57" s="63">
        <v>55240</v>
      </c>
      <c r="D57" s="81">
        <v>53303</v>
      </c>
      <c r="E57" s="63">
        <v>53224</v>
      </c>
      <c r="F57" s="110">
        <f t="shared" si="0"/>
        <v>0.0037828344292802074</v>
      </c>
      <c r="G57" s="110">
        <f t="shared" si="1"/>
        <v>-0.036495293265749455</v>
      </c>
      <c r="H57" s="63">
        <f t="shared" si="2"/>
        <v>-2016</v>
      </c>
      <c r="I57" s="47">
        <f t="shared" si="3"/>
        <v>-0.005187827134188707</v>
      </c>
      <c r="J57" s="81">
        <f t="shared" si="4"/>
        <v>-79</v>
      </c>
    </row>
    <row r="58" spans="1:10" ht="15">
      <c r="A58" s="48">
        <v>64</v>
      </c>
      <c r="B58" s="46" t="s">
        <v>57</v>
      </c>
      <c r="C58" s="63">
        <v>97539</v>
      </c>
      <c r="D58" s="81">
        <v>94025</v>
      </c>
      <c r="E58" s="63">
        <v>93375</v>
      </c>
      <c r="F58" s="110">
        <f t="shared" si="0"/>
        <v>0.006636520457576269</v>
      </c>
      <c r="G58" s="110">
        <f t="shared" si="1"/>
        <v>-0.042690616061267804</v>
      </c>
      <c r="H58" s="63">
        <f t="shared" si="2"/>
        <v>-4164</v>
      </c>
      <c r="I58" s="47">
        <f t="shared" si="3"/>
        <v>-0.010715333425973103</v>
      </c>
      <c r="J58" s="81">
        <f t="shared" si="4"/>
        <v>-650</v>
      </c>
    </row>
    <row r="59" spans="1:10" ht="15">
      <c r="A59" s="48">
        <v>65</v>
      </c>
      <c r="B59" s="46" t="s">
        <v>58</v>
      </c>
      <c r="C59" s="63">
        <v>25792</v>
      </c>
      <c r="D59" s="81">
        <v>24709</v>
      </c>
      <c r="E59" s="63">
        <v>24583</v>
      </c>
      <c r="F59" s="110">
        <f t="shared" si="0"/>
        <v>0.00174720837920854</v>
      </c>
      <c r="G59" s="110">
        <f t="shared" si="1"/>
        <v>-0.046875</v>
      </c>
      <c r="H59" s="63">
        <f t="shared" si="2"/>
        <v>-1209</v>
      </c>
      <c r="I59" s="47">
        <f t="shared" si="3"/>
        <v>-0.0031111522843423347</v>
      </c>
      <c r="J59" s="81">
        <f t="shared" si="4"/>
        <v>-126</v>
      </c>
    </row>
    <row r="60" spans="1:10" ht="15">
      <c r="A60" s="48">
        <v>66</v>
      </c>
      <c r="B60" s="46" t="s">
        <v>59</v>
      </c>
      <c r="C60" s="63">
        <v>46390</v>
      </c>
      <c r="D60" s="81">
        <v>49672</v>
      </c>
      <c r="E60" s="63">
        <v>49881</v>
      </c>
      <c r="F60" s="110">
        <f t="shared" si="0"/>
        <v>0.0035452345589757632</v>
      </c>
      <c r="G60" s="110">
        <f t="shared" si="1"/>
        <v>0.07525328734641086</v>
      </c>
      <c r="H60" s="63">
        <f t="shared" si="2"/>
        <v>3491</v>
      </c>
      <c r="I60" s="47">
        <f t="shared" si="3"/>
        <v>0.008983484387625385</v>
      </c>
      <c r="J60" s="81">
        <f t="shared" si="4"/>
        <v>209</v>
      </c>
    </row>
    <row r="61" spans="1:10" ht="15">
      <c r="A61" s="48">
        <v>68</v>
      </c>
      <c r="B61" s="46" t="s">
        <v>60</v>
      </c>
      <c r="C61" s="63">
        <v>91431</v>
      </c>
      <c r="D61" s="81">
        <v>101051</v>
      </c>
      <c r="E61" s="63">
        <v>101746</v>
      </c>
      <c r="F61" s="110">
        <f t="shared" si="0"/>
        <v>0.007231479630271005</v>
      </c>
      <c r="G61" s="110">
        <f t="shared" si="1"/>
        <v>0.11281731579004933</v>
      </c>
      <c r="H61" s="63">
        <f t="shared" si="2"/>
        <v>10315</v>
      </c>
      <c r="I61" s="47">
        <f t="shared" si="3"/>
        <v>0.02654386750454192</v>
      </c>
      <c r="J61" s="81">
        <f t="shared" si="4"/>
        <v>695</v>
      </c>
    </row>
    <row r="62" spans="1:10" ht="15">
      <c r="A62" s="48">
        <v>69</v>
      </c>
      <c r="B62" s="46" t="s">
        <v>61</v>
      </c>
      <c r="C62" s="63">
        <v>136308</v>
      </c>
      <c r="D62" s="81">
        <v>138910</v>
      </c>
      <c r="E62" s="63">
        <v>138941</v>
      </c>
      <c r="F62" s="110">
        <f t="shared" si="0"/>
        <v>0.009875071367026554</v>
      </c>
      <c r="G62" s="110">
        <f t="shared" si="1"/>
        <v>0.01931654781817648</v>
      </c>
      <c r="H62" s="63">
        <f t="shared" si="2"/>
        <v>2633</v>
      </c>
      <c r="I62" s="47">
        <f t="shared" si="3"/>
        <v>0.006775569863253406</v>
      </c>
      <c r="J62" s="81">
        <f t="shared" si="4"/>
        <v>31</v>
      </c>
    </row>
    <row r="63" spans="1:10" ht="15">
      <c r="A63" s="48">
        <v>70</v>
      </c>
      <c r="B63" s="46" t="s">
        <v>62</v>
      </c>
      <c r="C63" s="63">
        <v>222865</v>
      </c>
      <c r="D63" s="81">
        <v>221821</v>
      </c>
      <c r="E63" s="63">
        <v>222407</v>
      </c>
      <c r="F63" s="110">
        <f t="shared" si="0"/>
        <v>0.015807321075321717</v>
      </c>
      <c r="G63" s="110">
        <f t="shared" si="1"/>
        <v>-0.00205505575123954</v>
      </c>
      <c r="H63" s="63">
        <f t="shared" si="2"/>
        <v>-458</v>
      </c>
      <c r="I63" s="47">
        <f t="shared" si="3"/>
        <v>-0.0011785837437789822</v>
      </c>
      <c r="J63" s="81">
        <f t="shared" si="4"/>
        <v>586</v>
      </c>
    </row>
    <row r="64" spans="1:10" ht="15">
      <c r="A64" s="48">
        <v>71</v>
      </c>
      <c r="B64" s="46" t="s">
        <v>63</v>
      </c>
      <c r="C64" s="63">
        <v>136296</v>
      </c>
      <c r="D64" s="81">
        <v>143384</v>
      </c>
      <c r="E64" s="63">
        <v>143455</v>
      </c>
      <c r="F64" s="110">
        <f t="shared" si="0"/>
        <v>0.010195898712092142</v>
      </c>
      <c r="G64" s="110">
        <f t="shared" si="1"/>
        <v>0.05252538592475201</v>
      </c>
      <c r="H64" s="63">
        <f t="shared" si="2"/>
        <v>7159</v>
      </c>
      <c r="I64" s="47">
        <f t="shared" si="3"/>
        <v>0.018422447645663174</v>
      </c>
      <c r="J64" s="81">
        <f t="shared" si="4"/>
        <v>71</v>
      </c>
    </row>
    <row r="65" spans="1:10" ht="15">
      <c r="A65" s="48">
        <v>72</v>
      </c>
      <c r="B65" s="46" t="s">
        <v>64</v>
      </c>
      <c r="C65" s="63">
        <v>11019</v>
      </c>
      <c r="D65" s="81">
        <v>12517</v>
      </c>
      <c r="E65" s="63">
        <v>13089</v>
      </c>
      <c r="F65" s="110">
        <f t="shared" si="0"/>
        <v>0.0009302855825351089</v>
      </c>
      <c r="G65" s="110">
        <f t="shared" si="1"/>
        <v>0.18785733732643617</v>
      </c>
      <c r="H65" s="63">
        <f t="shared" si="2"/>
        <v>2070</v>
      </c>
      <c r="I65" s="47">
        <f t="shared" si="3"/>
        <v>0.005326786789568762</v>
      </c>
      <c r="J65" s="81">
        <f t="shared" si="4"/>
        <v>572</v>
      </c>
    </row>
    <row r="66" spans="1:10" ht="15">
      <c r="A66" s="48">
        <v>73</v>
      </c>
      <c r="B66" s="46" t="s">
        <v>65</v>
      </c>
      <c r="C66" s="63">
        <v>59105</v>
      </c>
      <c r="D66" s="81">
        <v>56603</v>
      </c>
      <c r="E66" s="63">
        <v>59479</v>
      </c>
      <c r="F66" s="110">
        <f aca="true" t="shared" si="5" ref="F66:F90">E66/$E$90</f>
        <v>0.0042274013418600155</v>
      </c>
      <c r="G66" s="110">
        <f t="shared" si="1"/>
        <v>0.006327721850943237</v>
      </c>
      <c r="H66" s="63">
        <f t="shared" si="2"/>
        <v>374</v>
      </c>
      <c r="I66" s="47">
        <f t="shared" si="3"/>
        <v>0.0009624242798544527</v>
      </c>
      <c r="J66" s="81">
        <f t="shared" si="4"/>
        <v>2876</v>
      </c>
    </row>
    <row r="67" spans="1:10" ht="15">
      <c r="A67" s="48">
        <v>74</v>
      </c>
      <c r="B67" s="46" t="s">
        <v>66</v>
      </c>
      <c r="C67" s="63">
        <v>27077</v>
      </c>
      <c r="D67" s="81">
        <v>35176</v>
      </c>
      <c r="E67" s="63">
        <v>36158</v>
      </c>
      <c r="F67" s="110">
        <f t="shared" si="5"/>
        <v>0.002569888157483724</v>
      </c>
      <c r="G67" s="110">
        <f aca="true" t="shared" si="6" ref="G67:G90">(E67-C67)/C67</f>
        <v>0.33537688813384053</v>
      </c>
      <c r="H67" s="63">
        <f aca="true" t="shared" si="7" ref="H67:H90">E67-C67</f>
        <v>9081</v>
      </c>
      <c r="I67" s="47">
        <f aca="true" t="shared" si="8" ref="I67:I90">H67/$H$90</f>
        <v>0.023368382046412523</v>
      </c>
      <c r="J67" s="81">
        <f aca="true" t="shared" si="9" ref="J67:J90">E67-D67</f>
        <v>982</v>
      </c>
    </row>
    <row r="68" spans="1:10" ht="15">
      <c r="A68" s="48">
        <v>75</v>
      </c>
      <c r="B68" s="46" t="s">
        <v>67</v>
      </c>
      <c r="C68" s="63">
        <v>6345</v>
      </c>
      <c r="D68" s="81">
        <v>6626</v>
      </c>
      <c r="E68" s="63">
        <v>6693</v>
      </c>
      <c r="F68" s="110">
        <f t="shared" si="5"/>
        <v>0.00047569725753743476</v>
      </c>
      <c r="G68" s="110">
        <f t="shared" si="6"/>
        <v>0.05484633569739953</v>
      </c>
      <c r="H68" s="63">
        <f t="shared" si="7"/>
        <v>348</v>
      </c>
      <c r="I68" s="47">
        <f t="shared" si="8"/>
        <v>0.0008955177791159078</v>
      </c>
      <c r="J68" s="81">
        <f t="shared" si="9"/>
        <v>67</v>
      </c>
    </row>
    <row r="69" spans="1:10" ht="15">
      <c r="A69" s="48">
        <v>77</v>
      </c>
      <c r="B69" s="46" t="s">
        <v>68</v>
      </c>
      <c r="C69" s="63">
        <v>29603</v>
      </c>
      <c r="D69" s="81">
        <v>29066</v>
      </c>
      <c r="E69" s="63">
        <v>29027</v>
      </c>
      <c r="F69" s="110">
        <f t="shared" si="5"/>
        <v>0.0020630605549886625</v>
      </c>
      <c r="G69" s="110">
        <f t="shared" si="6"/>
        <v>-0.019457487416815862</v>
      </c>
      <c r="H69" s="63">
        <f t="shared" si="7"/>
        <v>-576</v>
      </c>
      <c r="I69" s="47">
        <f t="shared" si="8"/>
        <v>-0.0014822363240539164</v>
      </c>
      <c r="J69" s="81">
        <f t="shared" si="9"/>
        <v>-39</v>
      </c>
    </row>
    <row r="70" spans="1:10" ht="15">
      <c r="A70" s="48">
        <v>78</v>
      </c>
      <c r="B70" s="46" t="s">
        <v>69</v>
      </c>
      <c r="C70" s="63">
        <v>37438</v>
      </c>
      <c r="D70" s="81">
        <v>49879</v>
      </c>
      <c r="E70" s="63">
        <v>56016</v>
      </c>
      <c r="F70" s="110">
        <f t="shared" si="5"/>
        <v>0.003981272609923345</v>
      </c>
      <c r="G70" s="110">
        <f t="shared" si="6"/>
        <v>0.4962337731716438</v>
      </c>
      <c r="H70" s="63">
        <f t="shared" si="7"/>
        <v>18578</v>
      </c>
      <c r="I70" s="47">
        <f t="shared" si="8"/>
        <v>0.04780726810464177</v>
      </c>
      <c r="J70" s="81">
        <f t="shared" si="9"/>
        <v>6137</v>
      </c>
    </row>
    <row r="71" spans="1:10" ht="15">
      <c r="A71" s="48">
        <v>79</v>
      </c>
      <c r="B71" s="46" t="s">
        <v>70</v>
      </c>
      <c r="C71" s="63">
        <v>54487</v>
      </c>
      <c r="D71" s="81">
        <v>47254</v>
      </c>
      <c r="E71" s="63">
        <v>48849</v>
      </c>
      <c r="F71" s="110">
        <f t="shared" si="5"/>
        <v>0.003471886348938615</v>
      </c>
      <c r="G71" s="110">
        <f t="shared" si="6"/>
        <v>-0.10347422320920587</v>
      </c>
      <c r="H71" s="63">
        <f t="shared" si="7"/>
        <v>-5638</v>
      </c>
      <c r="I71" s="47">
        <f t="shared" si="8"/>
        <v>-0.0145084173524583</v>
      </c>
      <c r="J71" s="81">
        <f t="shared" si="9"/>
        <v>1595</v>
      </c>
    </row>
    <row r="72" spans="1:10" ht="15">
      <c r="A72" s="48">
        <v>80</v>
      </c>
      <c r="B72" s="46" t="s">
        <v>71</v>
      </c>
      <c r="C72" s="63">
        <v>268678</v>
      </c>
      <c r="D72" s="81">
        <v>277577</v>
      </c>
      <c r="E72" s="63">
        <v>282725</v>
      </c>
      <c r="F72" s="110">
        <f t="shared" si="5"/>
        <v>0.020094353374760385</v>
      </c>
      <c r="G72" s="110">
        <f t="shared" si="6"/>
        <v>0.052281913666172894</v>
      </c>
      <c r="H72" s="63">
        <f t="shared" si="7"/>
        <v>14047</v>
      </c>
      <c r="I72" s="47">
        <f t="shared" si="8"/>
        <v>0.036147523687474585</v>
      </c>
      <c r="J72" s="81">
        <f t="shared" si="9"/>
        <v>5148</v>
      </c>
    </row>
    <row r="73" spans="1:10" s="23" customFormat="1" ht="15">
      <c r="A73" s="48">
        <v>81</v>
      </c>
      <c r="B73" s="46" t="s">
        <v>72</v>
      </c>
      <c r="C73" s="63">
        <v>635156</v>
      </c>
      <c r="D73" s="81">
        <v>741479</v>
      </c>
      <c r="E73" s="63">
        <v>748066</v>
      </c>
      <c r="F73" s="110">
        <f t="shared" si="5"/>
        <v>0.0531679283814431</v>
      </c>
      <c r="G73" s="110">
        <f t="shared" si="6"/>
        <v>0.17776735164274604</v>
      </c>
      <c r="H73" s="63">
        <f t="shared" si="7"/>
        <v>112910</v>
      </c>
      <c r="I73" s="47">
        <f t="shared" si="8"/>
        <v>0.29055434609188835</v>
      </c>
      <c r="J73" s="81">
        <f t="shared" si="9"/>
        <v>6587</v>
      </c>
    </row>
    <row r="74" spans="1:10" s="23" customFormat="1" ht="15">
      <c r="A74" s="48">
        <v>82</v>
      </c>
      <c r="B74" s="46" t="s">
        <v>73</v>
      </c>
      <c r="C74" s="63">
        <v>389980</v>
      </c>
      <c r="D74" s="81">
        <v>403576</v>
      </c>
      <c r="E74" s="63">
        <v>404886</v>
      </c>
      <c r="F74" s="110">
        <f t="shared" si="5"/>
        <v>0.02877680559021393</v>
      </c>
      <c r="G74" s="110">
        <f t="shared" si="6"/>
        <v>0.03822247294733063</v>
      </c>
      <c r="H74" s="63">
        <f t="shared" si="7"/>
        <v>14906</v>
      </c>
      <c r="I74" s="47">
        <f t="shared" si="8"/>
        <v>0.03835801153879805</v>
      </c>
      <c r="J74" s="81">
        <f t="shared" si="9"/>
        <v>1310</v>
      </c>
    </row>
    <row r="75" spans="1:10" ht="15">
      <c r="A75" s="48">
        <v>84</v>
      </c>
      <c r="B75" s="46" t="s">
        <v>74</v>
      </c>
      <c r="C75" s="63">
        <v>27421</v>
      </c>
      <c r="D75" s="81">
        <v>56456</v>
      </c>
      <c r="E75" s="63">
        <v>57226</v>
      </c>
      <c r="F75" s="110">
        <f t="shared" si="5"/>
        <v>0.004067271964714962</v>
      </c>
      <c r="G75" s="110">
        <f t="shared" si="6"/>
        <v>1.0869406659129863</v>
      </c>
      <c r="H75" s="63">
        <f t="shared" si="7"/>
        <v>29805</v>
      </c>
      <c r="I75" s="47">
        <f t="shared" si="8"/>
        <v>0.07669800978893572</v>
      </c>
      <c r="J75" s="81">
        <f t="shared" si="9"/>
        <v>770</v>
      </c>
    </row>
    <row r="76" spans="1:10" ht="15">
      <c r="A76" s="48">
        <v>85</v>
      </c>
      <c r="B76" s="46" t="s">
        <v>75</v>
      </c>
      <c r="C76" s="63">
        <v>675755</v>
      </c>
      <c r="D76" s="81">
        <v>764487</v>
      </c>
      <c r="E76" s="63">
        <v>803389</v>
      </c>
      <c r="F76" s="110">
        <f t="shared" si="5"/>
        <v>0.05709994681544034</v>
      </c>
      <c r="G76" s="110">
        <f t="shared" si="6"/>
        <v>0.1888761459404666</v>
      </c>
      <c r="H76" s="63">
        <f t="shared" si="7"/>
        <v>127634</v>
      </c>
      <c r="I76" s="47">
        <f t="shared" si="8"/>
        <v>0.3284440121255166</v>
      </c>
      <c r="J76" s="81">
        <f t="shared" si="9"/>
        <v>38902</v>
      </c>
    </row>
    <row r="77" spans="1:10" ht="15">
      <c r="A77" s="48">
        <v>86</v>
      </c>
      <c r="B77" s="46" t="s">
        <v>76</v>
      </c>
      <c r="C77" s="63">
        <v>265197</v>
      </c>
      <c r="D77" s="81">
        <v>280938</v>
      </c>
      <c r="E77" s="63">
        <v>280087</v>
      </c>
      <c r="F77" s="110">
        <f t="shared" si="5"/>
        <v>0.01990686056654527</v>
      </c>
      <c r="G77" s="110">
        <f t="shared" si="6"/>
        <v>0.05614693982209452</v>
      </c>
      <c r="H77" s="63">
        <f t="shared" si="7"/>
        <v>14890</v>
      </c>
      <c r="I77" s="47">
        <f t="shared" si="8"/>
        <v>0.03831683830757433</v>
      </c>
      <c r="J77" s="81">
        <f t="shared" si="9"/>
        <v>-851</v>
      </c>
    </row>
    <row r="78" spans="1:10" ht="15">
      <c r="A78" s="48">
        <v>87</v>
      </c>
      <c r="B78" s="46" t="s">
        <v>77</v>
      </c>
      <c r="C78" s="63">
        <v>22933</v>
      </c>
      <c r="D78" s="81">
        <v>25486</v>
      </c>
      <c r="E78" s="63">
        <v>25758</v>
      </c>
      <c r="F78" s="110">
        <f t="shared" si="5"/>
        <v>0.001830720149357425</v>
      </c>
      <c r="G78" s="110">
        <f t="shared" si="6"/>
        <v>0.12318493001351764</v>
      </c>
      <c r="H78" s="63">
        <f t="shared" si="7"/>
        <v>2825</v>
      </c>
      <c r="I78" s="47">
        <f t="shared" si="8"/>
        <v>0.0072696486379380445</v>
      </c>
      <c r="J78" s="81">
        <f t="shared" si="9"/>
        <v>272</v>
      </c>
    </row>
    <row r="79" spans="1:10" ht="15">
      <c r="A79" s="48">
        <v>88</v>
      </c>
      <c r="B79" s="46" t="s">
        <v>78</v>
      </c>
      <c r="C79" s="63">
        <v>38756</v>
      </c>
      <c r="D79" s="81">
        <v>40843</v>
      </c>
      <c r="E79" s="63">
        <v>41124</v>
      </c>
      <c r="F79" s="110">
        <f t="shared" si="5"/>
        <v>0.002922840881364032</v>
      </c>
      <c r="G79" s="110">
        <f t="shared" si="6"/>
        <v>0.061100216740633706</v>
      </c>
      <c r="H79" s="63">
        <f t="shared" si="7"/>
        <v>2368</v>
      </c>
      <c r="I79" s="47">
        <f t="shared" si="8"/>
        <v>0.006093638221110545</v>
      </c>
      <c r="J79" s="81">
        <f t="shared" si="9"/>
        <v>281</v>
      </c>
    </row>
    <row r="80" spans="1:10" ht="15">
      <c r="A80" s="48">
        <v>90</v>
      </c>
      <c r="B80" s="46" t="s">
        <v>79</v>
      </c>
      <c r="C80" s="63">
        <v>13550</v>
      </c>
      <c r="D80" s="81">
        <v>12463</v>
      </c>
      <c r="E80" s="63">
        <v>13185</v>
      </c>
      <c r="F80" s="110">
        <f t="shared" si="5"/>
        <v>0.0009371086718408901</v>
      </c>
      <c r="G80" s="110">
        <f t="shared" si="6"/>
        <v>-0.026937269372693726</v>
      </c>
      <c r="H80" s="63">
        <f t="shared" si="7"/>
        <v>-365</v>
      </c>
      <c r="I80" s="47">
        <f t="shared" si="8"/>
        <v>-0.0009392643372911102</v>
      </c>
      <c r="J80" s="81">
        <f t="shared" si="9"/>
        <v>722</v>
      </c>
    </row>
    <row r="81" spans="1:10" ht="15">
      <c r="A81" s="48">
        <v>91</v>
      </c>
      <c r="B81" s="46" t="s">
        <v>80</v>
      </c>
      <c r="C81" s="63">
        <v>2811</v>
      </c>
      <c r="D81" s="81">
        <v>3405</v>
      </c>
      <c r="E81" s="63">
        <v>3518</v>
      </c>
      <c r="F81" s="110">
        <f t="shared" si="5"/>
        <v>0.0002500377935181078</v>
      </c>
      <c r="G81" s="110">
        <f t="shared" si="6"/>
        <v>0.25151191746709356</v>
      </c>
      <c r="H81" s="63">
        <f t="shared" si="7"/>
        <v>707</v>
      </c>
      <c r="I81" s="47">
        <f t="shared" si="8"/>
        <v>0.001819342154698123</v>
      </c>
      <c r="J81" s="81">
        <f t="shared" si="9"/>
        <v>113</v>
      </c>
    </row>
    <row r="82" spans="1:10" ht="15">
      <c r="A82" s="48">
        <v>92</v>
      </c>
      <c r="B82" s="46" t="s">
        <v>81</v>
      </c>
      <c r="C82" s="63">
        <v>11392</v>
      </c>
      <c r="D82" s="81">
        <v>10127</v>
      </c>
      <c r="E82" s="63">
        <v>10282</v>
      </c>
      <c r="F82" s="110">
        <f t="shared" si="5"/>
        <v>0.0007307812941879432</v>
      </c>
      <c r="G82" s="110">
        <f t="shared" si="6"/>
        <v>-0.09743679775280899</v>
      </c>
      <c r="H82" s="63">
        <f t="shared" si="7"/>
        <v>-1110</v>
      </c>
      <c r="I82" s="47">
        <f t="shared" si="8"/>
        <v>-0.002856392916145568</v>
      </c>
      <c r="J82" s="81">
        <f t="shared" si="9"/>
        <v>155</v>
      </c>
    </row>
    <row r="83" spans="1:10" ht="15">
      <c r="A83" s="48">
        <v>93</v>
      </c>
      <c r="B83" s="46" t="s">
        <v>82</v>
      </c>
      <c r="C83" s="63">
        <v>43623</v>
      </c>
      <c r="D83" s="81">
        <v>43054</v>
      </c>
      <c r="E83" s="63">
        <v>44340</v>
      </c>
      <c r="F83" s="110">
        <f t="shared" si="5"/>
        <v>0.003151414373107703</v>
      </c>
      <c r="G83" s="110">
        <f t="shared" si="6"/>
        <v>0.01643628361185613</v>
      </c>
      <c r="H83" s="63">
        <f t="shared" si="7"/>
        <v>717</v>
      </c>
      <c r="I83" s="47">
        <f t="shared" si="8"/>
        <v>0.001845075424212948</v>
      </c>
      <c r="J83" s="81">
        <f t="shared" si="9"/>
        <v>1286</v>
      </c>
    </row>
    <row r="84" spans="1:10" ht="15">
      <c r="A84" s="48">
        <v>94</v>
      </c>
      <c r="B84" s="46" t="s">
        <v>83</v>
      </c>
      <c r="C84" s="63">
        <v>40932</v>
      </c>
      <c r="D84" s="81">
        <v>43888</v>
      </c>
      <c r="E84" s="63">
        <v>43813</v>
      </c>
      <c r="F84" s="110">
        <f t="shared" si="5"/>
        <v>0.0031139584557728418</v>
      </c>
      <c r="G84" s="110">
        <f t="shared" si="6"/>
        <v>0.0703850288283006</v>
      </c>
      <c r="H84" s="63">
        <f t="shared" si="7"/>
        <v>2881</v>
      </c>
      <c r="I84" s="47">
        <f t="shared" si="8"/>
        <v>0.0074137549472210644</v>
      </c>
      <c r="J84" s="81">
        <f t="shared" si="9"/>
        <v>-75</v>
      </c>
    </row>
    <row r="85" spans="1:10" ht="15">
      <c r="A85" s="48">
        <v>95</v>
      </c>
      <c r="B85" s="46" t="s">
        <v>84</v>
      </c>
      <c r="C85" s="63">
        <v>67378</v>
      </c>
      <c r="D85" s="81">
        <v>65379</v>
      </c>
      <c r="E85" s="63">
        <v>64712</v>
      </c>
      <c r="F85" s="110">
        <f t="shared" si="5"/>
        <v>0.004599330782872027</v>
      </c>
      <c r="G85" s="110">
        <f t="shared" si="6"/>
        <v>-0.039567811451809196</v>
      </c>
      <c r="H85" s="63">
        <f t="shared" si="7"/>
        <v>-2666</v>
      </c>
      <c r="I85" s="47">
        <f t="shared" si="8"/>
        <v>-0.006860489652652328</v>
      </c>
      <c r="J85" s="81">
        <f t="shared" si="9"/>
        <v>-667</v>
      </c>
    </row>
    <row r="86" spans="1:10" ht="15">
      <c r="A86" s="48">
        <v>96</v>
      </c>
      <c r="B86" s="46" t="s">
        <v>85</v>
      </c>
      <c r="C86" s="63">
        <v>108519</v>
      </c>
      <c r="D86" s="81">
        <v>106785</v>
      </c>
      <c r="E86" s="63">
        <v>107673</v>
      </c>
      <c r="F86" s="110">
        <f t="shared" si="5"/>
        <v>0.007652734321056061</v>
      </c>
      <c r="G86" s="110">
        <f t="shared" si="6"/>
        <v>-0.007795869847676443</v>
      </c>
      <c r="H86" s="63">
        <f t="shared" si="7"/>
        <v>-846</v>
      </c>
      <c r="I86" s="47">
        <f t="shared" si="8"/>
        <v>-0.0021770346009541896</v>
      </c>
      <c r="J86" s="81">
        <f t="shared" si="9"/>
        <v>888</v>
      </c>
    </row>
    <row r="87" spans="1:10" ht="15">
      <c r="A87" s="48">
        <v>97</v>
      </c>
      <c r="B87" s="46" t="s">
        <v>86</v>
      </c>
      <c r="C87" s="63">
        <v>37556</v>
      </c>
      <c r="D87" s="81">
        <v>28571</v>
      </c>
      <c r="E87" s="63">
        <v>27987</v>
      </c>
      <c r="F87" s="110">
        <f t="shared" si="5"/>
        <v>0.001989143754176033</v>
      </c>
      <c r="G87" s="110">
        <f t="shared" si="6"/>
        <v>-0.2547928426882522</v>
      </c>
      <c r="H87" s="63">
        <f t="shared" si="7"/>
        <v>-9569</v>
      </c>
      <c r="I87" s="47">
        <f t="shared" si="8"/>
        <v>-0.02462416559873598</v>
      </c>
      <c r="J87" s="81">
        <f t="shared" si="9"/>
        <v>-584</v>
      </c>
    </row>
    <row r="88" spans="1:10" ht="15">
      <c r="A88" s="48">
        <v>98</v>
      </c>
      <c r="B88" s="46" t="s">
        <v>87</v>
      </c>
      <c r="C88" s="63">
        <v>2178</v>
      </c>
      <c r="D88" s="81">
        <v>1732</v>
      </c>
      <c r="E88" s="63">
        <v>1810</v>
      </c>
      <c r="F88" s="110">
        <f t="shared" si="5"/>
        <v>0.0001286436629527502</v>
      </c>
      <c r="G88" s="110">
        <f t="shared" si="6"/>
        <v>-0.1689623507805326</v>
      </c>
      <c r="H88" s="63">
        <f t="shared" si="7"/>
        <v>-368</v>
      </c>
      <c r="I88" s="47">
        <f t="shared" si="8"/>
        <v>-0.0009469843181455576</v>
      </c>
      <c r="J88" s="81">
        <f t="shared" si="9"/>
        <v>78</v>
      </c>
    </row>
    <row r="89" spans="1:10" ht="15">
      <c r="A89" s="48">
        <v>99</v>
      </c>
      <c r="B89" s="46" t="s">
        <v>88</v>
      </c>
      <c r="C89" s="63">
        <v>3980</v>
      </c>
      <c r="D89" s="81">
        <v>4265</v>
      </c>
      <c r="E89" s="63">
        <v>4267</v>
      </c>
      <c r="F89" s="110">
        <f t="shared" si="5"/>
        <v>0.0003032721048725884</v>
      </c>
      <c r="G89" s="110">
        <f t="shared" si="6"/>
        <v>0.0721105527638191</v>
      </c>
      <c r="H89" s="63">
        <f t="shared" si="7"/>
        <v>287</v>
      </c>
      <c r="I89" s="47">
        <f t="shared" si="8"/>
        <v>0.0007385448350754757</v>
      </c>
      <c r="J89" s="81">
        <f t="shared" si="9"/>
        <v>2</v>
      </c>
    </row>
    <row r="90" spans="1:10" s="11" customFormat="1" ht="15">
      <c r="A90" s="129" t="s">
        <v>89</v>
      </c>
      <c r="B90" s="129"/>
      <c r="C90" s="75">
        <v>13681271</v>
      </c>
      <c r="D90" s="74">
        <v>13866804</v>
      </c>
      <c r="E90" s="75">
        <v>14069873</v>
      </c>
      <c r="F90" s="82">
        <f t="shared" si="5"/>
        <v>1</v>
      </c>
      <c r="G90" s="82">
        <f t="shared" si="6"/>
        <v>0.02840393995557869</v>
      </c>
      <c r="H90" s="75">
        <f t="shared" si="7"/>
        <v>388602</v>
      </c>
      <c r="I90" s="83">
        <f t="shared" si="8"/>
        <v>1</v>
      </c>
      <c r="J90" s="74">
        <f t="shared" si="9"/>
        <v>203069</v>
      </c>
    </row>
    <row r="91" spans="1:9" ht="15">
      <c r="A91" s="23"/>
      <c r="B91" s="23"/>
      <c r="C91" s="12"/>
      <c r="D91" s="12"/>
      <c r="E91" s="12"/>
      <c r="F91" s="23"/>
      <c r="G91" s="23"/>
      <c r="H91" s="23"/>
      <c r="I91" s="23"/>
    </row>
    <row r="94" ht="15">
      <c r="F94" s="9"/>
    </row>
    <row r="98" ht="15">
      <c r="D98" s="26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90"/>
  <sheetViews>
    <sheetView tabSelected="1" zoomScale="80" zoomScaleNormal="80" workbookViewId="0" topLeftCell="A1">
      <selection activeCell="I11" sqref="I11"/>
    </sheetView>
  </sheetViews>
  <sheetFormatPr defaultColWidth="9.140625" defaultRowHeight="15"/>
  <cols>
    <col min="2" max="2" width="39.57421875" style="0" customWidth="1"/>
    <col min="3" max="3" width="15.7109375" style="0" customWidth="1"/>
    <col min="4" max="4" width="13.140625" style="0" customWidth="1"/>
    <col min="5" max="5" width="19.421875" style="0" customWidth="1"/>
    <col min="6" max="6" width="41.140625" style="0" customWidth="1"/>
    <col min="7" max="7" width="29.140625" style="0" customWidth="1"/>
    <col min="8" max="8" width="23.421875" style="0" customWidth="1"/>
  </cols>
  <sheetData>
    <row r="1" spans="1:8" ht="62" customHeight="1">
      <c r="A1" s="14" t="s">
        <v>1</v>
      </c>
      <c r="B1" s="6" t="s">
        <v>90</v>
      </c>
      <c r="C1" s="54">
        <v>42095</v>
      </c>
      <c r="D1" s="54">
        <v>42430</v>
      </c>
      <c r="E1" s="54">
        <v>42461</v>
      </c>
      <c r="F1" s="1" t="s">
        <v>324</v>
      </c>
      <c r="G1" s="1" t="s">
        <v>325</v>
      </c>
      <c r="H1" s="2" t="s">
        <v>326</v>
      </c>
    </row>
    <row r="2" spans="1:8" ht="15">
      <c r="A2" s="103">
        <v>1</v>
      </c>
      <c r="B2" s="104" t="s">
        <v>2</v>
      </c>
      <c r="C2" s="32">
        <v>100052</v>
      </c>
      <c r="D2" s="32">
        <v>98533</v>
      </c>
      <c r="E2" s="32">
        <v>101033</v>
      </c>
      <c r="F2" s="109">
        <f>(E2-C2)/C2</f>
        <v>0.009804901451245353</v>
      </c>
      <c r="G2" s="32">
        <f>E2-C2</f>
        <v>981</v>
      </c>
      <c r="H2" s="32">
        <f>E2-D2</f>
        <v>2500</v>
      </c>
    </row>
    <row r="3" spans="1:8" ht="15">
      <c r="A3" s="103">
        <v>2</v>
      </c>
      <c r="B3" s="104" t="s">
        <v>3</v>
      </c>
      <c r="C3" s="32">
        <v>56037</v>
      </c>
      <c r="D3" s="32">
        <v>33773</v>
      </c>
      <c r="E3" s="32">
        <v>35526</v>
      </c>
      <c r="F3" s="109">
        <f aca="true" t="shared" si="0" ref="F3:F66">(E3-C3)/C3</f>
        <v>-0.36602601852347555</v>
      </c>
      <c r="G3" s="32">
        <f aca="true" t="shared" si="1" ref="G3:G66">E3-C3</f>
        <v>-20511</v>
      </c>
      <c r="H3" s="32">
        <f aca="true" t="shared" si="2" ref="H3:H66">E3-D3</f>
        <v>1753</v>
      </c>
    </row>
    <row r="4" spans="1:8" ht="15">
      <c r="A4" s="103">
        <v>3</v>
      </c>
      <c r="B4" s="104" t="s">
        <v>4</v>
      </c>
      <c r="C4" s="32">
        <v>7453</v>
      </c>
      <c r="D4" s="32">
        <v>7829</v>
      </c>
      <c r="E4" s="32">
        <v>7698</v>
      </c>
      <c r="F4" s="109">
        <f t="shared" si="0"/>
        <v>0.032872668724003754</v>
      </c>
      <c r="G4" s="32">
        <f t="shared" si="1"/>
        <v>245</v>
      </c>
      <c r="H4" s="32">
        <f t="shared" si="2"/>
        <v>-131</v>
      </c>
    </row>
    <row r="5" spans="1:8" ht="15">
      <c r="A5" s="103">
        <v>5</v>
      </c>
      <c r="B5" s="104" t="s">
        <v>5</v>
      </c>
      <c r="C5" s="32">
        <v>17162</v>
      </c>
      <c r="D5" s="32">
        <v>13933</v>
      </c>
      <c r="E5" s="32">
        <v>13478</v>
      </c>
      <c r="F5" s="109">
        <f t="shared" si="0"/>
        <v>-0.21466029600279687</v>
      </c>
      <c r="G5" s="32">
        <f t="shared" si="1"/>
        <v>-3684</v>
      </c>
      <c r="H5" s="32">
        <f t="shared" si="2"/>
        <v>-455</v>
      </c>
    </row>
    <row r="6" spans="1:8" ht="15">
      <c r="A6" s="103">
        <v>6</v>
      </c>
      <c r="B6" s="104" t="s">
        <v>6</v>
      </c>
      <c r="C6" s="32">
        <v>1772</v>
      </c>
      <c r="D6" s="32">
        <v>1742</v>
      </c>
      <c r="E6" s="32">
        <v>1786</v>
      </c>
      <c r="F6" s="109">
        <f t="shared" si="0"/>
        <v>0.007900677200902935</v>
      </c>
      <c r="G6" s="32">
        <f t="shared" si="1"/>
        <v>14</v>
      </c>
      <c r="H6" s="32">
        <f t="shared" si="2"/>
        <v>44</v>
      </c>
    </row>
    <row r="7" spans="1:8" ht="15">
      <c r="A7" s="103">
        <v>7</v>
      </c>
      <c r="B7" s="104" t="s">
        <v>7</v>
      </c>
      <c r="C7" s="32">
        <v>15046</v>
      </c>
      <c r="D7" s="32">
        <v>12314</v>
      </c>
      <c r="E7" s="32">
        <v>13439</v>
      </c>
      <c r="F7" s="109">
        <f t="shared" si="0"/>
        <v>-0.1068057955602818</v>
      </c>
      <c r="G7" s="32">
        <f t="shared" si="1"/>
        <v>-1607</v>
      </c>
      <c r="H7" s="32">
        <f t="shared" si="2"/>
        <v>1125</v>
      </c>
    </row>
    <row r="8" spans="1:8" ht="15">
      <c r="A8" s="103">
        <v>8</v>
      </c>
      <c r="B8" s="104" t="s">
        <v>281</v>
      </c>
      <c r="C8" s="32">
        <v>57111</v>
      </c>
      <c r="D8" s="32">
        <v>55947</v>
      </c>
      <c r="E8" s="32">
        <v>59299</v>
      </c>
      <c r="F8" s="109">
        <f t="shared" si="0"/>
        <v>0.038311358582409694</v>
      </c>
      <c r="G8" s="32">
        <f t="shared" si="1"/>
        <v>2188</v>
      </c>
      <c r="H8" s="32">
        <f t="shared" si="2"/>
        <v>3352</v>
      </c>
    </row>
    <row r="9" spans="1:8" ht="15">
      <c r="A9" s="103">
        <v>9</v>
      </c>
      <c r="B9" s="104" t="s">
        <v>8</v>
      </c>
      <c r="C9" s="32">
        <v>5965</v>
      </c>
      <c r="D9" s="32">
        <v>4754</v>
      </c>
      <c r="E9" s="32">
        <v>5053</v>
      </c>
      <c r="F9" s="109">
        <f t="shared" si="0"/>
        <v>-0.1528918692372171</v>
      </c>
      <c r="G9" s="32">
        <f t="shared" si="1"/>
        <v>-912</v>
      </c>
      <c r="H9" s="32">
        <f t="shared" si="2"/>
        <v>299</v>
      </c>
    </row>
    <row r="10" spans="1:8" ht="15">
      <c r="A10" s="105">
        <v>10</v>
      </c>
      <c r="B10" s="104" t="s">
        <v>9</v>
      </c>
      <c r="C10" s="32">
        <v>330309</v>
      </c>
      <c r="D10" s="32">
        <v>330752</v>
      </c>
      <c r="E10" s="32">
        <v>335192</v>
      </c>
      <c r="F10" s="109">
        <f t="shared" si="0"/>
        <v>0.01478312731412102</v>
      </c>
      <c r="G10" s="32">
        <f t="shared" si="1"/>
        <v>4883</v>
      </c>
      <c r="H10" s="32">
        <f t="shared" si="2"/>
        <v>4440</v>
      </c>
    </row>
    <row r="11" spans="1:8" ht="15">
      <c r="A11" s="105">
        <v>11</v>
      </c>
      <c r="B11" s="104" t="s">
        <v>10</v>
      </c>
      <c r="C11" s="32">
        <v>13768</v>
      </c>
      <c r="D11" s="32">
        <v>13504</v>
      </c>
      <c r="E11" s="32">
        <v>13659</v>
      </c>
      <c r="F11" s="109">
        <f t="shared" si="0"/>
        <v>-0.007916908773968622</v>
      </c>
      <c r="G11" s="32">
        <f t="shared" si="1"/>
        <v>-109</v>
      </c>
      <c r="H11" s="32">
        <f t="shared" si="2"/>
        <v>155</v>
      </c>
    </row>
    <row r="12" spans="1:8" ht="15">
      <c r="A12" s="105">
        <v>12</v>
      </c>
      <c r="B12" s="104" t="s">
        <v>11</v>
      </c>
      <c r="C12" s="32">
        <v>705</v>
      </c>
      <c r="D12" s="32">
        <v>1106</v>
      </c>
      <c r="E12" s="32">
        <v>853</v>
      </c>
      <c r="F12" s="109">
        <f t="shared" si="0"/>
        <v>0.2099290780141844</v>
      </c>
      <c r="G12" s="32">
        <f t="shared" si="1"/>
        <v>148</v>
      </c>
      <c r="H12" s="32">
        <f t="shared" si="2"/>
        <v>-253</v>
      </c>
    </row>
    <row r="13" spans="1:8" ht="15">
      <c r="A13" s="105">
        <v>13</v>
      </c>
      <c r="B13" s="104" t="s">
        <v>12</v>
      </c>
      <c r="C13" s="32">
        <v>277017</v>
      </c>
      <c r="D13" s="32">
        <v>270874</v>
      </c>
      <c r="E13" s="32">
        <v>269852</v>
      </c>
      <c r="F13" s="109">
        <f t="shared" si="0"/>
        <v>-0.02586483862001249</v>
      </c>
      <c r="G13" s="32">
        <f t="shared" si="1"/>
        <v>-7165</v>
      </c>
      <c r="H13" s="32">
        <f t="shared" si="2"/>
        <v>-1022</v>
      </c>
    </row>
    <row r="14" spans="1:8" ht="15">
      <c r="A14" s="105">
        <v>14</v>
      </c>
      <c r="B14" s="104" t="s">
        <v>13</v>
      </c>
      <c r="C14" s="32">
        <v>386341</v>
      </c>
      <c r="D14" s="32">
        <v>375871</v>
      </c>
      <c r="E14" s="32">
        <v>375348</v>
      </c>
      <c r="F14" s="109">
        <f t="shared" si="0"/>
        <v>-0.028454137665947957</v>
      </c>
      <c r="G14" s="32">
        <f t="shared" si="1"/>
        <v>-10993</v>
      </c>
      <c r="H14" s="32">
        <f t="shared" si="2"/>
        <v>-523</v>
      </c>
    </row>
    <row r="15" spans="1:8" ht="15">
      <c r="A15" s="105">
        <v>15</v>
      </c>
      <c r="B15" s="104" t="s">
        <v>14</v>
      </c>
      <c r="C15" s="32">
        <v>57467</v>
      </c>
      <c r="D15" s="32">
        <v>55311</v>
      </c>
      <c r="E15" s="32">
        <v>55299</v>
      </c>
      <c r="F15" s="109">
        <f t="shared" si="0"/>
        <v>-0.03772599926914577</v>
      </c>
      <c r="G15" s="32">
        <f t="shared" si="1"/>
        <v>-2168</v>
      </c>
      <c r="H15" s="32">
        <f t="shared" si="2"/>
        <v>-12</v>
      </c>
    </row>
    <row r="16" spans="1:8" ht="15">
      <c r="A16" s="105">
        <v>16</v>
      </c>
      <c r="B16" s="104" t="s">
        <v>15</v>
      </c>
      <c r="C16" s="32">
        <v>57436</v>
      </c>
      <c r="D16" s="32">
        <v>55684</v>
      </c>
      <c r="E16" s="32">
        <v>55802</v>
      </c>
      <c r="F16" s="109">
        <f t="shared" si="0"/>
        <v>-0.02844905634097082</v>
      </c>
      <c r="G16" s="32">
        <f t="shared" si="1"/>
        <v>-1634</v>
      </c>
      <c r="H16" s="32">
        <f t="shared" si="2"/>
        <v>118</v>
      </c>
    </row>
    <row r="17" spans="1:8" ht="15">
      <c r="A17" s="105">
        <v>17</v>
      </c>
      <c r="B17" s="104" t="s">
        <v>16</v>
      </c>
      <c r="C17" s="32">
        <v>42192</v>
      </c>
      <c r="D17" s="32">
        <v>42564</v>
      </c>
      <c r="E17" s="32">
        <v>42591</v>
      </c>
      <c r="F17" s="109">
        <f t="shared" si="0"/>
        <v>0.009456769055745166</v>
      </c>
      <c r="G17" s="32">
        <f t="shared" si="1"/>
        <v>399</v>
      </c>
      <c r="H17" s="32">
        <f t="shared" si="2"/>
        <v>27</v>
      </c>
    </row>
    <row r="18" spans="1:8" ht="15">
      <c r="A18" s="105">
        <v>18</v>
      </c>
      <c r="B18" s="104" t="s">
        <v>17</v>
      </c>
      <c r="C18" s="32">
        <v>59959</v>
      </c>
      <c r="D18" s="32">
        <v>53929</v>
      </c>
      <c r="E18" s="32">
        <v>53922</v>
      </c>
      <c r="F18" s="109">
        <f t="shared" si="0"/>
        <v>-0.100685468403409</v>
      </c>
      <c r="G18" s="32">
        <f t="shared" si="1"/>
        <v>-6037</v>
      </c>
      <c r="H18" s="32">
        <f t="shared" si="2"/>
        <v>-7</v>
      </c>
    </row>
    <row r="19" spans="1:8" ht="15">
      <c r="A19" s="105">
        <v>19</v>
      </c>
      <c r="B19" s="104" t="s">
        <v>18</v>
      </c>
      <c r="C19" s="32">
        <v>3710</v>
      </c>
      <c r="D19" s="32">
        <v>3309</v>
      </c>
      <c r="E19" s="32">
        <v>3323</v>
      </c>
      <c r="F19" s="109">
        <f t="shared" si="0"/>
        <v>-0.10431266846361185</v>
      </c>
      <c r="G19" s="32">
        <f t="shared" si="1"/>
        <v>-387</v>
      </c>
      <c r="H19" s="32">
        <f t="shared" si="2"/>
        <v>14</v>
      </c>
    </row>
    <row r="20" spans="1:8" ht="15">
      <c r="A20" s="105">
        <v>20</v>
      </c>
      <c r="B20" s="104" t="s">
        <v>19</v>
      </c>
      <c r="C20" s="32">
        <v>54174</v>
      </c>
      <c r="D20" s="32">
        <v>54352</v>
      </c>
      <c r="E20" s="32">
        <v>53788</v>
      </c>
      <c r="F20" s="109">
        <f t="shared" si="0"/>
        <v>-0.007125189205153763</v>
      </c>
      <c r="G20" s="32">
        <f t="shared" si="1"/>
        <v>-386</v>
      </c>
      <c r="H20" s="32">
        <f t="shared" si="2"/>
        <v>-564</v>
      </c>
    </row>
    <row r="21" spans="1:8" ht="15">
      <c r="A21" s="105">
        <v>21</v>
      </c>
      <c r="B21" s="104" t="s">
        <v>20</v>
      </c>
      <c r="C21" s="32">
        <v>8834</v>
      </c>
      <c r="D21" s="32">
        <v>9798</v>
      </c>
      <c r="E21" s="32">
        <v>9479</v>
      </c>
      <c r="F21" s="109">
        <f t="shared" si="0"/>
        <v>0.07301335748245416</v>
      </c>
      <c r="G21" s="32">
        <f t="shared" si="1"/>
        <v>645</v>
      </c>
      <c r="H21" s="32">
        <f t="shared" si="2"/>
        <v>-319</v>
      </c>
    </row>
    <row r="22" spans="1:8" ht="15">
      <c r="A22" s="105">
        <v>22</v>
      </c>
      <c r="B22" s="104" t="s">
        <v>21</v>
      </c>
      <c r="C22" s="32">
        <v>152769</v>
      </c>
      <c r="D22" s="32">
        <v>151410</v>
      </c>
      <c r="E22" s="32">
        <v>151115</v>
      </c>
      <c r="F22" s="109">
        <f t="shared" si="0"/>
        <v>-0.010826803867276738</v>
      </c>
      <c r="G22" s="32">
        <f t="shared" si="1"/>
        <v>-1654</v>
      </c>
      <c r="H22" s="32">
        <f t="shared" si="2"/>
        <v>-295</v>
      </c>
    </row>
    <row r="23" spans="1:8" ht="15">
      <c r="A23" s="105">
        <v>23</v>
      </c>
      <c r="B23" s="104" t="s">
        <v>22</v>
      </c>
      <c r="C23" s="32">
        <v>177170</v>
      </c>
      <c r="D23" s="32">
        <v>172107</v>
      </c>
      <c r="E23" s="32">
        <v>176783</v>
      </c>
      <c r="F23" s="109">
        <f t="shared" si="0"/>
        <v>-0.0021843427216797426</v>
      </c>
      <c r="G23" s="32">
        <f t="shared" si="1"/>
        <v>-387</v>
      </c>
      <c r="H23" s="32">
        <f t="shared" si="2"/>
        <v>4676</v>
      </c>
    </row>
    <row r="24" spans="1:8" ht="15">
      <c r="A24" s="105">
        <v>24</v>
      </c>
      <c r="B24" s="104" t="s">
        <v>23</v>
      </c>
      <c r="C24" s="32">
        <v>90932</v>
      </c>
      <c r="D24" s="32">
        <v>89395</v>
      </c>
      <c r="E24" s="32">
        <v>89560</v>
      </c>
      <c r="F24" s="109">
        <f t="shared" si="0"/>
        <v>-0.015088197774160912</v>
      </c>
      <c r="G24" s="32">
        <f t="shared" si="1"/>
        <v>-1372</v>
      </c>
      <c r="H24" s="32">
        <f t="shared" si="2"/>
        <v>165</v>
      </c>
    </row>
    <row r="25" spans="1:8" ht="15">
      <c r="A25" s="105">
        <v>25</v>
      </c>
      <c r="B25" s="104" t="s">
        <v>24</v>
      </c>
      <c r="C25" s="32">
        <v>326942</v>
      </c>
      <c r="D25" s="32">
        <v>321175</v>
      </c>
      <c r="E25" s="32">
        <v>319005</v>
      </c>
      <c r="F25" s="109">
        <f t="shared" si="0"/>
        <v>-0.02427647717332126</v>
      </c>
      <c r="G25" s="32">
        <f t="shared" si="1"/>
        <v>-7937</v>
      </c>
      <c r="H25" s="32">
        <f t="shared" si="2"/>
        <v>-2170</v>
      </c>
    </row>
    <row r="26" spans="1:8" ht="15">
      <c r="A26" s="105">
        <v>26</v>
      </c>
      <c r="B26" s="104" t="s">
        <v>25</v>
      </c>
      <c r="C26" s="32">
        <v>19631</v>
      </c>
      <c r="D26" s="32">
        <v>18382</v>
      </c>
      <c r="E26" s="32">
        <v>18580</v>
      </c>
      <c r="F26" s="109">
        <f t="shared" si="0"/>
        <v>-0.05353777189139626</v>
      </c>
      <c r="G26" s="32">
        <f t="shared" si="1"/>
        <v>-1051</v>
      </c>
      <c r="H26" s="32">
        <f t="shared" si="2"/>
        <v>198</v>
      </c>
    </row>
    <row r="27" spans="1:8" ht="15">
      <c r="A27" s="105">
        <v>27</v>
      </c>
      <c r="B27" s="104" t="s">
        <v>26</v>
      </c>
      <c r="C27" s="32">
        <v>67315</v>
      </c>
      <c r="D27" s="32">
        <v>70743</v>
      </c>
      <c r="E27" s="32">
        <v>70656</v>
      </c>
      <c r="F27" s="109">
        <f t="shared" si="0"/>
        <v>0.04963232563321696</v>
      </c>
      <c r="G27" s="32">
        <f t="shared" si="1"/>
        <v>3341</v>
      </c>
      <c r="H27" s="32">
        <f t="shared" si="2"/>
        <v>-87</v>
      </c>
    </row>
    <row r="28" spans="1:8" ht="15">
      <c r="A28" s="105">
        <v>28</v>
      </c>
      <c r="B28" s="104" t="s">
        <v>27</v>
      </c>
      <c r="C28" s="32">
        <v>115196</v>
      </c>
      <c r="D28" s="32">
        <v>117288</v>
      </c>
      <c r="E28" s="32">
        <v>118053</v>
      </c>
      <c r="F28" s="109">
        <f t="shared" si="0"/>
        <v>0.024801208375290807</v>
      </c>
      <c r="G28" s="32">
        <f t="shared" si="1"/>
        <v>2857</v>
      </c>
      <c r="H28" s="32">
        <f t="shared" si="2"/>
        <v>765</v>
      </c>
    </row>
    <row r="29" spans="1:8" ht="15">
      <c r="A29" s="105">
        <v>29</v>
      </c>
      <c r="B29" s="104" t="s">
        <v>28</v>
      </c>
      <c r="C29" s="32">
        <v>60369</v>
      </c>
      <c r="D29" s="32">
        <v>64088</v>
      </c>
      <c r="E29" s="32">
        <v>63924</v>
      </c>
      <c r="F29" s="109">
        <f t="shared" si="0"/>
        <v>0.05888783978532028</v>
      </c>
      <c r="G29" s="32">
        <f t="shared" si="1"/>
        <v>3555</v>
      </c>
      <c r="H29" s="32">
        <f t="shared" si="2"/>
        <v>-164</v>
      </c>
    </row>
    <row r="30" spans="1:8" ht="15">
      <c r="A30" s="105">
        <v>30</v>
      </c>
      <c r="B30" s="104" t="s">
        <v>29</v>
      </c>
      <c r="C30" s="32">
        <v>19622</v>
      </c>
      <c r="D30" s="32">
        <v>21184</v>
      </c>
      <c r="E30" s="32">
        <v>21782</v>
      </c>
      <c r="F30" s="109">
        <f t="shared" si="0"/>
        <v>0.11008052186321476</v>
      </c>
      <c r="G30" s="32">
        <f t="shared" si="1"/>
        <v>2160</v>
      </c>
      <c r="H30" s="32">
        <f t="shared" si="2"/>
        <v>598</v>
      </c>
    </row>
    <row r="31" spans="1:8" ht="15">
      <c r="A31" s="105">
        <v>31</v>
      </c>
      <c r="B31" s="104" t="s">
        <v>30</v>
      </c>
      <c r="C31" s="32">
        <v>146870</v>
      </c>
      <c r="D31" s="32">
        <v>141799</v>
      </c>
      <c r="E31" s="32">
        <v>141539</v>
      </c>
      <c r="F31" s="109">
        <f t="shared" si="0"/>
        <v>-0.03629740586913597</v>
      </c>
      <c r="G31" s="32">
        <f t="shared" si="1"/>
        <v>-5331</v>
      </c>
      <c r="H31" s="32">
        <f t="shared" si="2"/>
        <v>-260</v>
      </c>
    </row>
    <row r="32" spans="1:8" ht="15">
      <c r="A32" s="105">
        <v>32</v>
      </c>
      <c r="B32" s="104" t="s">
        <v>31</v>
      </c>
      <c r="C32" s="32">
        <v>47034</v>
      </c>
      <c r="D32" s="32">
        <v>47581</v>
      </c>
      <c r="E32" s="32">
        <v>47832</v>
      </c>
      <c r="F32" s="109">
        <f t="shared" si="0"/>
        <v>0.0169664498022707</v>
      </c>
      <c r="G32" s="32">
        <f t="shared" si="1"/>
        <v>798</v>
      </c>
      <c r="H32" s="32">
        <f t="shared" si="2"/>
        <v>251</v>
      </c>
    </row>
    <row r="33" spans="1:8" ht="15">
      <c r="A33" s="105">
        <v>33</v>
      </c>
      <c r="B33" s="104" t="s">
        <v>32</v>
      </c>
      <c r="C33" s="32">
        <v>138327</v>
      </c>
      <c r="D33" s="32">
        <v>130317</v>
      </c>
      <c r="E33" s="32">
        <v>129354</v>
      </c>
      <c r="F33" s="109">
        <f t="shared" si="0"/>
        <v>-0.064868030102583</v>
      </c>
      <c r="G33" s="32">
        <f t="shared" si="1"/>
        <v>-8973</v>
      </c>
      <c r="H33" s="32">
        <f t="shared" si="2"/>
        <v>-963</v>
      </c>
    </row>
    <row r="34" spans="1:8" ht="15">
      <c r="A34" s="105">
        <v>35</v>
      </c>
      <c r="B34" s="104" t="s">
        <v>33</v>
      </c>
      <c r="C34" s="32">
        <v>71379</v>
      </c>
      <c r="D34" s="32">
        <v>69267</v>
      </c>
      <c r="E34" s="32">
        <v>69791</v>
      </c>
      <c r="F34" s="109">
        <f t="shared" si="0"/>
        <v>-0.022247439723167877</v>
      </c>
      <c r="G34" s="32">
        <f t="shared" si="1"/>
        <v>-1588</v>
      </c>
      <c r="H34" s="32">
        <f t="shared" si="2"/>
        <v>524</v>
      </c>
    </row>
    <row r="35" spans="1:8" ht="15">
      <c r="A35" s="105">
        <v>36</v>
      </c>
      <c r="B35" s="104" t="s">
        <v>34</v>
      </c>
      <c r="C35" s="32">
        <v>13252</v>
      </c>
      <c r="D35" s="32">
        <v>13257</v>
      </c>
      <c r="E35" s="32">
        <v>13966</v>
      </c>
      <c r="F35" s="109">
        <f t="shared" si="0"/>
        <v>0.05387865982493208</v>
      </c>
      <c r="G35" s="32">
        <f t="shared" si="1"/>
        <v>714</v>
      </c>
      <c r="H35" s="32">
        <f t="shared" si="2"/>
        <v>709</v>
      </c>
    </row>
    <row r="36" spans="1:8" ht="15">
      <c r="A36" s="105">
        <v>37</v>
      </c>
      <c r="B36" s="104" t="s">
        <v>35</v>
      </c>
      <c r="C36" s="32">
        <v>7130</v>
      </c>
      <c r="D36" s="32">
        <v>8137</v>
      </c>
      <c r="E36" s="32">
        <v>8947</v>
      </c>
      <c r="F36" s="109">
        <f t="shared" si="0"/>
        <v>0.25483870967741934</v>
      </c>
      <c r="G36" s="32">
        <f t="shared" si="1"/>
        <v>1817</v>
      </c>
      <c r="H36" s="32">
        <f t="shared" si="2"/>
        <v>810</v>
      </c>
    </row>
    <row r="37" spans="1:8" ht="15">
      <c r="A37" s="105">
        <v>38</v>
      </c>
      <c r="B37" s="104" t="s">
        <v>36</v>
      </c>
      <c r="C37" s="32">
        <v>52142</v>
      </c>
      <c r="D37" s="32">
        <v>54266</v>
      </c>
      <c r="E37" s="32">
        <v>54063</v>
      </c>
      <c r="F37" s="109">
        <f t="shared" si="0"/>
        <v>0.03684170150742204</v>
      </c>
      <c r="G37" s="32">
        <f t="shared" si="1"/>
        <v>1921</v>
      </c>
      <c r="H37" s="32">
        <f t="shared" si="2"/>
        <v>-203</v>
      </c>
    </row>
    <row r="38" spans="1:8" ht="15">
      <c r="A38" s="105">
        <v>39</v>
      </c>
      <c r="B38" s="104" t="s">
        <v>37</v>
      </c>
      <c r="C38" s="32">
        <v>1558</v>
      </c>
      <c r="D38" s="32">
        <v>1507</v>
      </c>
      <c r="E38" s="32">
        <v>1311</v>
      </c>
      <c r="F38" s="109">
        <f t="shared" si="0"/>
        <v>-0.15853658536585366</v>
      </c>
      <c r="G38" s="32">
        <f t="shared" si="1"/>
        <v>-247</v>
      </c>
      <c r="H38" s="32">
        <f t="shared" si="2"/>
        <v>-196</v>
      </c>
    </row>
    <row r="39" spans="1:8" ht="15">
      <c r="A39" s="105">
        <v>41</v>
      </c>
      <c r="B39" s="104" t="s">
        <v>38</v>
      </c>
      <c r="C39" s="32">
        <v>1023598</v>
      </c>
      <c r="D39" s="32">
        <v>1024729</v>
      </c>
      <c r="E39" s="32">
        <v>1068996</v>
      </c>
      <c r="F39" s="109">
        <f t="shared" si="0"/>
        <v>0.04435139576278969</v>
      </c>
      <c r="G39" s="32">
        <f t="shared" si="1"/>
        <v>45398</v>
      </c>
      <c r="H39" s="32">
        <f t="shared" si="2"/>
        <v>44267</v>
      </c>
    </row>
    <row r="40" spans="1:8" ht="15">
      <c r="A40" s="105">
        <v>42</v>
      </c>
      <c r="B40" s="104" t="s">
        <v>39</v>
      </c>
      <c r="C40" s="32">
        <v>239609</v>
      </c>
      <c r="D40" s="32">
        <v>232395</v>
      </c>
      <c r="E40" s="32">
        <v>249638</v>
      </c>
      <c r="F40" s="109">
        <f t="shared" si="0"/>
        <v>0.04185568989478693</v>
      </c>
      <c r="G40" s="32">
        <f t="shared" si="1"/>
        <v>10029</v>
      </c>
      <c r="H40" s="32">
        <f t="shared" si="2"/>
        <v>17243</v>
      </c>
    </row>
    <row r="41" spans="1:8" ht="15">
      <c r="A41" s="105">
        <v>43</v>
      </c>
      <c r="B41" s="104" t="s">
        <v>40</v>
      </c>
      <c r="C41" s="32">
        <v>316665</v>
      </c>
      <c r="D41" s="32">
        <v>306164</v>
      </c>
      <c r="E41" s="32">
        <v>307969</v>
      </c>
      <c r="F41" s="109">
        <f t="shared" si="0"/>
        <v>-0.0274611971641956</v>
      </c>
      <c r="G41" s="32">
        <f t="shared" si="1"/>
        <v>-8696</v>
      </c>
      <c r="H41" s="32">
        <f t="shared" si="2"/>
        <v>1805</v>
      </c>
    </row>
    <row r="42" spans="1:8" ht="15">
      <c r="A42" s="105">
        <v>45</v>
      </c>
      <c r="B42" s="104" t="s">
        <v>41</v>
      </c>
      <c r="C42" s="32">
        <v>176257</v>
      </c>
      <c r="D42" s="32">
        <v>186271</v>
      </c>
      <c r="E42" s="32">
        <v>186918</v>
      </c>
      <c r="F42" s="109">
        <f t="shared" si="0"/>
        <v>0.06048554099979008</v>
      </c>
      <c r="G42" s="32">
        <f t="shared" si="1"/>
        <v>10661</v>
      </c>
      <c r="H42" s="32">
        <f t="shared" si="2"/>
        <v>647</v>
      </c>
    </row>
    <row r="43" spans="1:8" ht="15">
      <c r="A43" s="105">
        <v>46</v>
      </c>
      <c r="B43" s="104" t="s">
        <v>42</v>
      </c>
      <c r="C43" s="32">
        <v>619649</v>
      </c>
      <c r="D43" s="32">
        <v>638893</v>
      </c>
      <c r="E43" s="32">
        <v>640259</v>
      </c>
      <c r="F43" s="109">
        <f t="shared" si="0"/>
        <v>0.03326076536878136</v>
      </c>
      <c r="G43" s="32">
        <f t="shared" si="1"/>
        <v>20610</v>
      </c>
      <c r="H43" s="32">
        <f t="shared" si="2"/>
        <v>1366</v>
      </c>
    </row>
    <row r="44" spans="1:8" ht="15">
      <c r="A44" s="105">
        <v>47</v>
      </c>
      <c r="B44" s="104" t="s">
        <v>43</v>
      </c>
      <c r="C44" s="32">
        <v>1212661</v>
      </c>
      <c r="D44" s="32">
        <v>1219376</v>
      </c>
      <c r="E44" s="32">
        <v>1219160</v>
      </c>
      <c r="F44" s="109">
        <f t="shared" si="0"/>
        <v>0.005359288374904445</v>
      </c>
      <c r="G44" s="32">
        <f t="shared" si="1"/>
        <v>6499</v>
      </c>
      <c r="H44" s="32">
        <f t="shared" si="2"/>
        <v>-216</v>
      </c>
    </row>
    <row r="45" spans="1:8" ht="15">
      <c r="A45" s="105">
        <v>49</v>
      </c>
      <c r="B45" s="104" t="s">
        <v>44</v>
      </c>
      <c r="C45" s="32">
        <v>523945</v>
      </c>
      <c r="D45" s="32">
        <v>506641</v>
      </c>
      <c r="E45" s="32">
        <v>508646</v>
      </c>
      <c r="F45" s="109">
        <f t="shared" si="0"/>
        <v>-0.029199629732128373</v>
      </c>
      <c r="G45" s="32">
        <f t="shared" si="1"/>
        <v>-15299</v>
      </c>
      <c r="H45" s="32">
        <f t="shared" si="2"/>
        <v>2005</v>
      </c>
    </row>
    <row r="46" spans="1:8" ht="15">
      <c r="A46" s="105">
        <v>50</v>
      </c>
      <c r="B46" s="104" t="s">
        <v>45</v>
      </c>
      <c r="C46" s="32">
        <v>15235</v>
      </c>
      <c r="D46" s="32">
        <v>14430</v>
      </c>
      <c r="E46" s="32">
        <v>14670</v>
      </c>
      <c r="F46" s="109">
        <f t="shared" si="0"/>
        <v>-0.037085658024286185</v>
      </c>
      <c r="G46" s="32">
        <f t="shared" si="1"/>
        <v>-565</v>
      </c>
      <c r="H46" s="32">
        <f t="shared" si="2"/>
        <v>240</v>
      </c>
    </row>
    <row r="47" spans="1:8" ht="15">
      <c r="A47" s="105">
        <v>51</v>
      </c>
      <c r="B47" s="104" t="s">
        <v>46</v>
      </c>
      <c r="C47" s="32">
        <v>5141</v>
      </c>
      <c r="D47" s="32">
        <v>4855</v>
      </c>
      <c r="E47" s="32">
        <v>4855</v>
      </c>
      <c r="F47" s="109">
        <f t="shared" si="0"/>
        <v>-0.05563120015561175</v>
      </c>
      <c r="G47" s="32">
        <f t="shared" si="1"/>
        <v>-286</v>
      </c>
      <c r="H47" s="32">
        <f t="shared" si="2"/>
        <v>0</v>
      </c>
    </row>
    <row r="48" spans="1:8" ht="15">
      <c r="A48" s="105">
        <v>52</v>
      </c>
      <c r="B48" s="104" t="s">
        <v>47</v>
      </c>
      <c r="C48" s="32">
        <v>180845</v>
      </c>
      <c r="D48" s="32">
        <v>183740</v>
      </c>
      <c r="E48" s="32">
        <v>183870</v>
      </c>
      <c r="F48" s="109">
        <f t="shared" si="0"/>
        <v>0.016727031435759904</v>
      </c>
      <c r="G48" s="32">
        <f t="shared" si="1"/>
        <v>3025</v>
      </c>
      <c r="H48" s="32">
        <f t="shared" si="2"/>
        <v>130</v>
      </c>
    </row>
    <row r="49" spans="1:8" ht="15">
      <c r="A49" s="105">
        <v>53</v>
      </c>
      <c r="B49" s="104" t="s">
        <v>48</v>
      </c>
      <c r="C49" s="32">
        <v>24178</v>
      </c>
      <c r="D49" s="32">
        <v>25024</v>
      </c>
      <c r="E49" s="32">
        <v>27272</v>
      </c>
      <c r="F49" s="109">
        <f t="shared" si="0"/>
        <v>0.12796757382744645</v>
      </c>
      <c r="G49" s="32">
        <f t="shared" si="1"/>
        <v>3094</v>
      </c>
      <c r="H49" s="32">
        <f t="shared" si="2"/>
        <v>2248</v>
      </c>
    </row>
    <row r="50" spans="1:8" ht="15">
      <c r="A50" s="105">
        <v>55</v>
      </c>
      <c r="B50" s="104" t="s">
        <v>49</v>
      </c>
      <c r="C50" s="32">
        <v>219737</v>
      </c>
      <c r="D50" s="32">
        <v>181770</v>
      </c>
      <c r="E50" s="32">
        <v>199228</v>
      </c>
      <c r="F50" s="109">
        <f t="shared" si="0"/>
        <v>-0.09333430419091915</v>
      </c>
      <c r="G50" s="32">
        <f t="shared" si="1"/>
        <v>-20509</v>
      </c>
      <c r="H50" s="32">
        <f t="shared" si="2"/>
        <v>17458</v>
      </c>
    </row>
    <row r="51" spans="1:8" ht="15">
      <c r="A51" s="105">
        <v>56</v>
      </c>
      <c r="B51" s="104" t="s">
        <v>50</v>
      </c>
      <c r="C51" s="32">
        <v>559574</v>
      </c>
      <c r="D51" s="32">
        <v>573127</v>
      </c>
      <c r="E51" s="32">
        <v>578535</v>
      </c>
      <c r="F51" s="109">
        <f t="shared" si="0"/>
        <v>0.03388470515070393</v>
      </c>
      <c r="G51" s="32">
        <f t="shared" si="1"/>
        <v>18961</v>
      </c>
      <c r="H51" s="32">
        <f t="shared" si="2"/>
        <v>5408</v>
      </c>
    </row>
    <row r="52" spans="1:8" ht="15">
      <c r="A52" s="105">
        <v>58</v>
      </c>
      <c r="B52" s="104" t="s">
        <v>51</v>
      </c>
      <c r="C52" s="32">
        <v>15944</v>
      </c>
      <c r="D52" s="32">
        <v>19532</v>
      </c>
      <c r="E52" s="32">
        <v>19618</v>
      </c>
      <c r="F52" s="109">
        <f t="shared" si="0"/>
        <v>0.230431510286001</v>
      </c>
      <c r="G52" s="32">
        <f t="shared" si="1"/>
        <v>3674</v>
      </c>
      <c r="H52" s="32">
        <f t="shared" si="2"/>
        <v>86</v>
      </c>
    </row>
    <row r="53" spans="1:8" ht="15">
      <c r="A53" s="105">
        <v>59</v>
      </c>
      <c r="B53" s="104" t="s">
        <v>52</v>
      </c>
      <c r="C53" s="32">
        <v>17916</v>
      </c>
      <c r="D53" s="32">
        <v>16211</v>
      </c>
      <c r="E53" s="32">
        <v>16077</v>
      </c>
      <c r="F53" s="109">
        <f t="shared" si="0"/>
        <v>-0.10264567983924983</v>
      </c>
      <c r="G53" s="32">
        <f t="shared" si="1"/>
        <v>-1839</v>
      </c>
      <c r="H53" s="32">
        <f t="shared" si="2"/>
        <v>-134</v>
      </c>
    </row>
    <row r="54" spans="1:8" ht="15">
      <c r="A54" s="105">
        <v>60</v>
      </c>
      <c r="B54" s="104" t="s">
        <v>53</v>
      </c>
      <c r="C54" s="32">
        <v>8057</v>
      </c>
      <c r="D54" s="32">
        <v>8699</v>
      </c>
      <c r="E54" s="32">
        <v>8426</v>
      </c>
      <c r="F54" s="109">
        <f t="shared" si="0"/>
        <v>0.04579868437383641</v>
      </c>
      <c r="G54" s="32">
        <f t="shared" si="1"/>
        <v>369</v>
      </c>
      <c r="H54" s="32">
        <f t="shared" si="2"/>
        <v>-273</v>
      </c>
    </row>
    <row r="55" spans="1:8" ht="15">
      <c r="A55" s="105">
        <v>61</v>
      </c>
      <c r="B55" s="104" t="s">
        <v>54</v>
      </c>
      <c r="C55" s="32">
        <v>16795</v>
      </c>
      <c r="D55" s="32">
        <v>18231</v>
      </c>
      <c r="E55" s="32">
        <v>18403</v>
      </c>
      <c r="F55" s="109">
        <f t="shared" si="0"/>
        <v>0.09574278058946115</v>
      </c>
      <c r="G55" s="32">
        <f t="shared" si="1"/>
        <v>1608</v>
      </c>
      <c r="H55" s="32">
        <f t="shared" si="2"/>
        <v>172</v>
      </c>
    </row>
    <row r="56" spans="1:8" ht="15">
      <c r="A56" s="105">
        <v>62</v>
      </c>
      <c r="B56" s="104" t="s">
        <v>55</v>
      </c>
      <c r="C56" s="32">
        <v>49373</v>
      </c>
      <c r="D56" s="32">
        <v>54886</v>
      </c>
      <c r="E56" s="32">
        <v>56362</v>
      </c>
      <c r="F56" s="109">
        <f t="shared" si="0"/>
        <v>0.1415551009661151</v>
      </c>
      <c r="G56" s="32">
        <f t="shared" si="1"/>
        <v>6989</v>
      </c>
      <c r="H56" s="32">
        <f t="shared" si="2"/>
        <v>1476</v>
      </c>
    </row>
    <row r="57" spans="1:8" ht="15">
      <c r="A57" s="105">
        <v>63</v>
      </c>
      <c r="B57" s="104" t="s">
        <v>56</v>
      </c>
      <c r="C57" s="32">
        <v>24953</v>
      </c>
      <c r="D57" s="32">
        <v>23953</v>
      </c>
      <c r="E57" s="32">
        <v>23757</v>
      </c>
      <c r="F57" s="109">
        <f t="shared" si="0"/>
        <v>-0.04793010860417585</v>
      </c>
      <c r="G57" s="32">
        <f t="shared" si="1"/>
        <v>-1196</v>
      </c>
      <c r="H57" s="32">
        <f t="shared" si="2"/>
        <v>-196</v>
      </c>
    </row>
    <row r="58" spans="1:8" ht="15">
      <c r="A58" s="105">
        <v>64</v>
      </c>
      <c r="B58" s="104" t="s">
        <v>57</v>
      </c>
      <c r="C58" s="32">
        <v>68203</v>
      </c>
      <c r="D58" s="32">
        <v>66082</v>
      </c>
      <c r="E58" s="32">
        <v>65647</v>
      </c>
      <c r="F58" s="109">
        <f t="shared" si="0"/>
        <v>-0.03747635734498483</v>
      </c>
      <c r="G58" s="32">
        <f t="shared" si="1"/>
        <v>-2556</v>
      </c>
      <c r="H58" s="32">
        <f t="shared" si="2"/>
        <v>-435</v>
      </c>
    </row>
    <row r="59" spans="1:8" ht="15">
      <c r="A59" s="105">
        <v>65</v>
      </c>
      <c r="B59" s="104" t="s">
        <v>58</v>
      </c>
      <c r="C59" s="32">
        <v>21853</v>
      </c>
      <c r="D59" s="32">
        <v>20595</v>
      </c>
      <c r="E59" s="32">
        <v>20460</v>
      </c>
      <c r="F59" s="109">
        <f t="shared" si="0"/>
        <v>-0.06374410836040818</v>
      </c>
      <c r="G59" s="32">
        <f t="shared" si="1"/>
        <v>-1393</v>
      </c>
      <c r="H59" s="32">
        <f t="shared" si="2"/>
        <v>-135</v>
      </c>
    </row>
    <row r="60" spans="1:8" ht="15">
      <c r="A60" s="105">
        <v>66</v>
      </c>
      <c r="B60" s="104" t="s">
        <v>59</v>
      </c>
      <c r="C60" s="32">
        <v>43524</v>
      </c>
      <c r="D60" s="32">
        <v>45272</v>
      </c>
      <c r="E60" s="32">
        <v>45102</v>
      </c>
      <c r="F60" s="109">
        <f t="shared" si="0"/>
        <v>0.036255858836504</v>
      </c>
      <c r="G60" s="32">
        <f t="shared" si="1"/>
        <v>1578</v>
      </c>
      <c r="H60" s="32">
        <f t="shared" si="2"/>
        <v>-170</v>
      </c>
    </row>
    <row r="61" spans="1:8" ht="15">
      <c r="A61" s="105">
        <v>68</v>
      </c>
      <c r="B61" s="104" t="s">
        <v>60</v>
      </c>
      <c r="C61" s="32">
        <v>89962</v>
      </c>
      <c r="D61" s="32">
        <v>99968</v>
      </c>
      <c r="E61" s="32">
        <v>100657</v>
      </c>
      <c r="F61" s="109">
        <f t="shared" si="0"/>
        <v>0.11888352860096485</v>
      </c>
      <c r="G61" s="32">
        <f t="shared" si="1"/>
        <v>10695</v>
      </c>
      <c r="H61" s="32">
        <f t="shared" si="2"/>
        <v>689</v>
      </c>
    </row>
    <row r="62" spans="1:8" ht="15">
      <c r="A62" s="105">
        <v>69</v>
      </c>
      <c r="B62" s="104" t="s">
        <v>61</v>
      </c>
      <c r="C62" s="32">
        <v>134395</v>
      </c>
      <c r="D62" s="32">
        <v>136926</v>
      </c>
      <c r="E62" s="32">
        <v>137011</v>
      </c>
      <c r="F62" s="109">
        <f t="shared" si="0"/>
        <v>0.01946500985899773</v>
      </c>
      <c r="G62" s="32">
        <f t="shared" si="1"/>
        <v>2616</v>
      </c>
      <c r="H62" s="32">
        <f t="shared" si="2"/>
        <v>85</v>
      </c>
    </row>
    <row r="63" spans="1:8" ht="15">
      <c r="A63" s="105">
        <v>70</v>
      </c>
      <c r="B63" s="104" t="s">
        <v>62</v>
      </c>
      <c r="C63" s="32">
        <v>178422</v>
      </c>
      <c r="D63" s="32">
        <v>175362</v>
      </c>
      <c r="E63" s="32">
        <v>175565</v>
      </c>
      <c r="F63" s="109">
        <f t="shared" si="0"/>
        <v>-0.016012599343130332</v>
      </c>
      <c r="G63" s="32">
        <f t="shared" si="1"/>
        <v>-2857</v>
      </c>
      <c r="H63" s="32">
        <f t="shared" si="2"/>
        <v>203</v>
      </c>
    </row>
    <row r="64" spans="1:8" ht="15">
      <c r="A64" s="105">
        <v>71</v>
      </c>
      <c r="B64" s="104" t="s">
        <v>63</v>
      </c>
      <c r="C64" s="32">
        <v>128622</v>
      </c>
      <c r="D64" s="32">
        <v>133157</v>
      </c>
      <c r="E64" s="32">
        <v>133775</v>
      </c>
      <c r="F64" s="109">
        <f t="shared" si="0"/>
        <v>0.0400631307241374</v>
      </c>
      <c r="G64" s="32">
        <f t="shared" si="1"/>
        <v>5153</v>
      </c>
      <c r="H64" s="32">
        <f t="shared" si="2"/>
        <v>618</v>
      </c>
    </row>
    <row r="65" spans="1:8" ht="15">
      <c r="A65" s="105">
        <v>72</v>
      </c>
      <c r="B65" s="104" t="s">
        <v>64</v>
      </c>
      <c r="C65" s="32">
        <v>6913</v>
      </c>
      <c r="D65" s="32">
        <v>8013</v>
      </c>
      <c r="E65" s="32">
        <v>8557</v>
      </c>
      <c r="F65" s="109">
        <f t="shared" si="0"/>
        <v>0.23781281643280774</v>
      </c>
      <c r="G65" s="32">
        <f t="shared" si="1"/>
        <v>1644</v>
      </c>
      <c r="H65" s="32">
        <f t="shared" si="2"/>
        <v>544</v>
      </c>
    </row>
    <row r="66" spans="1:8" ht="15">
      <c r="A66" s="105">
        <v>73</v>
      </c>
      <c r="B66" s="104" t="s">
        <v>65</v>
      </c>
      <c r="C66" s="32">
        <v>49264</v>
      </c>
      <c r="D66" s="32">
        <v>46896</v>
      </c>
      <c r="E66" s="32">
        <v>46988</v>
      </c>
      <c r="F66" s="109">
        <f t="shared" si="0"/>
        <v>-0.0462000649561546</v>
      </c>
      <c r="G66" s="32">
        <f t="shared" si="1"/>
        <v>-2276</v>
      </c>
      <c r="H66" s="32">
        <f t="shared" si="2"/>
        <v>92</v>
      </c>
    </row>
    <row r="67" spans="1:8" ht="15">
      <c r="A67" s="105">
        <v>74</v>
      </c>
      <c r="B67" s="104" t="s">
        <v>66</v>
      </c>
      <c r="C67" s="32">
        <v>26063</v>
      </c>
      <c r="D67" s="32">
        <v>28882</v>
      </c>
      <c r="E67" s="32">
        <v>29402</v>
      </c>
      <c r="F67" s="109">
        <f aca="true" t="shared" si="3" ref="F67:F90">(E67-C67)/C67</f>
        <v>0.12811265011702413</v>
      </c>
      <c r="G67" s="32">
        <f aca="true" t="shared" si="4" ref="G67:G90">E67-C67</f>
        <v>3339</v>
      </c>
      <c r="H67" s="32">
        <f aca="true" t="shared" si="5" ref="H67:H90">E67-D67</f>
        <v>520</v>
      </c>
    </row>
    <row r="68" spans="1:8" ht="15">
      <c r="A68" s="105">
        <v>75</v>
      </c>
      <c r="B68" s="104" t="s">
        <v>67</v>
      </c>
      <c r="C68" s="32">
        <v>6345</v>
      </c>
      <c r="D68" s="32">
        <v>6626</v>
      </c>
      <c r="E68" s="32">
        <v>6693</v>
      </c>
      <c r="F68" s="109">
        <f t="shared" si="3"/>
        <v>0.05484633569739953</v>
      </c>
      <c r="G68" s="32">
        <f t="shared" si="4"/>
        <v>348</v>
      </c>
      <c r="H68" s="32">
        <f t="shared" si="5"/>
        <v>67</v>
      </c>
    </row>
    <row r="69" spans="1:8" ht="15">
      <c r="A69" s="105">
        <v>77</v>
      </c>
      <c r="B69" s="104" t="s">
        <v>68</v>
      </c>
      <c r="C69" s="32">
        <v>27165</v>
      </c>
      <c r="D69" s="32">
        <v>25845</v>
      </c>
      <c r="E69" s="32">
        <v>25810</v>
      </c>
      <c r="F69" s="109">
        <f t="shared" si="3"/>
        <v>-0.04988036075832873</v>
      </c>
      <c r="G69" s="32">
        <f t="shared" si="4"/>
        <v>-1355</v>
      </c>
      <c r="H69" s="32">
        <f t="shared" si="5"/>
        <v>-35</v>
      </c>
    </row>
    <row r="70" spans="1:8" ht="15">
      <c r="A70" s="105">
        <v>78</v>
      </c>
      <c r="B70" s="104" t="s">
        <v>69</v>
      </c>
      <c r="C70" s="32">
        <v>24246</v>
      </c>
      <c r="D70" s="32">
        <v>29554</v>
      </c>
      <c r="E70" s="32">
        <v>31234</v>
      </c>
      <c r="F70" s="109">
        <f t="shared" si="3"/>
        <v>0.288212488657923</v>
      </c>
      <c r="G70" s="32">
        <f t="shared" si="4"/>
        <v>6988</v>
      </c>
      <c r="H70" s="32">
        <f t="shared" si="5"/>
        <v>1680</v>
      </c>
    </row>
    <row r="71" spans="1:8" ht="15">
      <c r="A71" s="105">
        <v>79</v>
      </c>
      <c r="B71" s="104" t="s">
        <v>70</v>
      </c>
      <c r="C71" s="32">
        <v>48997</v>
      </c>
      <c r="D71" s="32">
        <v>43798</v>
      </c>
      <c r="E71" s="32">
        <v>45473</v>
      </c>
      <c r="F71" s="109">
        <f t="shared" si="3"/>
        <v>-0.07192277078188461</v>
      </c>
      <c r="G71" s="32">
        <f t="shared" si="4"/>
        <v>-3524</v>
      </c>
      <c r="H71" s="32">
        <f t="shared" si="5"/>
        <v>1675</v>
      </c>
    </row>
    <row r="72" spans="1:8" ht="15">
      <c r="A72" s="105">
        <v>80</v>
      </c>
      <c r="B72" s="104" t="s">
        <v>71</v>
      </c>
      <c r="C72" s="32">
        <v>207635</v>
      </c>
      <c r="D72" s="32">
        <v>212016</v>
      </c>
      <c r="E72" s="32">
        <v>209600</v>
      </c>
      <c r="F72" s="109">
        <f t="shared" si="3"/>
        <v>0.00946372239747634</v>
      </c>
      <c r="G72" s="32">
        <f t="shared" si="4"/>
        <v>1965</v>
      </c>
      <c r="H72" s="32">
        <f t="shared" si="5"/>
        <v>-2416</v>
      </c>
    </row>
    <row r="73" spans="1:8" ht="15">
      <c r="A73" s="105">
        <v>81</v>
      </c>
      <c r="B73" s="104" t="s">
        <v>72</v>
      </c>
      <c r="C73" s="32">
        <v>472133</v>
      </c>
      <c r="D73" s="32">
        <v>521507</v>
      </c>
      <c r="E73" s="32">
        <v>523545</v>
      </c>
      <c r="F73" s="109">
        <f t="shared" si="3"/>
        <v>0.10889304496826106</v>
      </c>
      <c r="G73" s="32">
        <f t="shared" si="4"/>
        <v>51412</v>
      </c>
      <c r="H73" s="32">
        <f t="shared" si="5"/>
        <v>2038</v>
      </c>
    </row>
    <row r="74" spans="1:8" ht="15">
      <c r="A74" s="105">
        <v>82</v>
      </c>
      <c r="B74" s="104" t="s">
        <v>73</v>
      </c>
      <c r="C74" s="32">
        <v>309914</v>
      </c>
      <c r="D74" s="32">
        <v>311901</v>
      </c>
      <c r="E74" s="32">
        <v>311506</v>
      </c>
      <c r="F74" s="109">
        <f t="shared" si="3"/>
        <v>0.00513690894893422</v>
      </c>
      <c r="G74" s="32">
        <f t="shared" si="4"/>
        <v>1592</v>
      </c>
      <c r="H74" s="32">
        <f t="shared" si="5"/>
        <v>-395</v>
      </c>
    </row>
    <row r="75" spans="1:8" ht="15">
      <c r="A75" s="105">
        <v>84</v>
      </c>
      <c r="B75" s="104" t="s">
        <v>74</v>
      </c>
      <c r="C75" s="32">
        <v>20931</v>
      </c>
      <c r="D75" s="32">
        <v>36799</v>
      </c>
      <c r="E75" s="32">
        <v>38249</v>
      </c>
      <c r="F75" s="109">
        <f t="shared" si="3"/>
        <v>0.8273852180975586</v>
      </c>
      <c r="G75" s="32">
        <f t="shared" si="4"/>
        <v>17318</v>
      </c>
      <c r="H75" s="32">
        <f t="shared" si="5"/>
        <v>1450</v>
      </c>
    </row>
    <row r="76" spans="1:8" ht="15">
      <c r="A76" s="105">
        <v>85</v>
      </c>
      <c r="B76" s="104" t="s">
        <v>75</v>
      </c>
      <c r="C76" s="32">
        <v>422096</v>
      </c>
      <c r="D76" s="32">
        <v>451163</v>
      </c>
      <c r="E76" s="32">
        <v>451025</v>
      </c>
      <c r="F76" s="109">
        <f t="shared" si="3"/>
        <v>0.06853654145028619</v>
      </c>
      <c r="G76" s="32">
        <f t="shared" si="4"/>
        <v>28929</v>
      </c>
      <c r="H76" s="32">
        <f t="shared" si="5"/>
        <v>-138</v>
      </c>
    </row>
    <row r="77" spans="1:8" ht="15">
      <c r="A77" s="105">
        <v>86</v>
      </c>
      <c r="B77" s="104" t="s">
        <v>76</v>
      </c>
      <c r="C77" s="32">
        <v>173080</v>
      </c>
      <c r="D77" s="32">
        <v>185067</v>
      </c>
      <c r="E77" s="32">
        <v>185575</v>
      </c>
      <c r="F77" s="109">
        <f t="shared" si="3"/>
        <v>0.07219204991911254</v>
      </c>
      <c r="G77" s="32">
        <f t="shared" si="4"/>
        <v>12495</v>
      </c>
      <c r="H77" s="32">
        <f t="shared" si="5"/>
        <v>508</v>
      </c>
    </row>
    <row r="78" spans="1:8" ht="15">
      <c r="A78" s="105">
        <v>87</v>
      </c>
      <c r="B78" s="104" t="s">
        <v>77</v>
      </c>
      <c r="C78" s="32">
        <v>19409</v>
      </c>
      <c r="D78" s="32">
        <v>20482</v>
      </c>
      <c r="E78" s="32">
        <v>20709</v>
      </c>
      <c r="F78" s="109">
        <f t="shared" si="3"/>
        <v>0.06697923643670463</v>
      </c>
      <c r="G78" s="32">
        <f t="shared" si="4"/>
        <v>1300</v>
      </c>
      <c r="H78" s="32">
        <f t="shared" si="5"/>
        <v>227</v>
      </c>
    </row>
    <row r="79" spans="1:8" ht="15">
      <c r="A79" s="105">
        <v>88</v>
      </c>
      <c r="B79" s="104" t="s">
        <v>78</v>
      </c>
      <c r="C79" s="32">
        <v>37065</v>
      </c>
      <c r="D79" s="32">
        <v>39800</v>
      </c>
      <c r="E79" s="32">
        <v>40086</v>
      </c>
      <c r="F79" s="109">
        <f t="shared" si="3"/>
        <v>0.08150546337515176</v>
      </c>
      <c r="G79" s="32">
        <f t="shared" si="4"/>
        <v>3021</v>
      </c>
      <c r="H79" s="32">
        <f t="shared" si="5"/>
        <v>286</v>
      </c>
    </row>
    <row r="80" spans="1:8" ht="15">
      <c r="A80" s="105">
        <v>90</v>
      </c>
      <c r="B80" s="104" t="s">
        <v>79</v>
      </c>
      <c r="C80" s="32">
        <v>11637</v>
      </c>
      <c r="D80" s="32">
        <v>10578</v>
      </c>
      <c r="E80" s="32">
        <v>11325</v>
      </c>
      <c r="F80" s="109">
        <f t="shared" si="3"/>
        <v>-0.026811033771590616</v>
      </c>
      <c r="G80" s="32">
        <f t="shared" si="4"/>
        <v>-312</v>
      </c>
      <c r="H80" s="32">
        <f t="shared" si="5"/>
        <v>747</v>
      </c>
    </row>
    <row r="81" spans="1:8" ht="15">
      <c r="A81" s="105">
        <v>91</v>
      </c>
      <c r="B81" s="104" t="s">
        <v>80</v>
      </c>
      <c r="C81" s="32">
        <v>2476</v>
      </c>
      <c r="D81" s="32">
        <v>2720</v>
      </c>
      <c r="E81" s="32">
        <v>2839</v>
      </c>
      <c r="F81" s="109">
        <f t="shared" si="3"/>
        <v>0.14660743134087237</v>
      </c>
      <c r="G81" s="32">
        <f t="shared" si="4"/>
        <v>363</v>
      </c>
      <c r="H81" s="32">
        <f t="shared" si="5"/>
        <v>119</v>
      </c>
    </row>
    <row r="82" spans="1:8" ht="15">
      <c r="A82" s="105">
        <v>92</v>
      </c>
      <c r="B82" s="104" t="s">
        <v>81</v>
      </c>
      <c r="C82" s="32">
        <v>11072</v>
      </c>
      <c r="D82" s="32">
        <v>10127</v>
      </c>
      <c r="E82" s="32">
        <v>10282</v>
      </c>
      <c r="F82" s="109">
        <f t="shared" si="3"/>
        <v>-0.07135115606936417</v>
      </c>
      <c r="G82" s="32">
        <f t="shared" si="4"/>
        <v>-790</v>
      </c>
      <c r="H82" s="32">
        <f t="shared" si="5"/>
        <v>155</v>
      </c>
    </row>
    <row r="83" spans="1:8" ht="15">
      <c r="A83" s="105">
        <v>93</v>
      </c>
      <c r="B83" s="104" t="s">
        <v>82</v>
      </c>
      <c r="C83" s="32">
        <v>41211</v>
      </c>
      <c r="D83" s="32">
        <v>40644</v>
      </c>
      <c r="E83" s="32">
        <v>41607</v>
      </c>
      <c r="F83" s="109">
        <f t="shared" si="3"/>
        <v>0.009609084953046517</v>
      </c>
      <c r="G83" s="32">
        <f t="shared" si="4"/>
        <v>396</v>
      </c>
      <c r="H83" s="32">
        <f t="shared" si="5"/>
        <v>963</v>
      </c>
    </row>
    <row r="84" spans="1:8" ht="15">
      <c r="A84" s="105">
        <v>94</v>
      </c>
      <c r="B84" s="104" t="s">
        <v>83</v>
      </c>
      <c r="C84" s="32">
        <v>40233</v>
      </c>
      <c r="D84" s="32">
        <v>42686</v>
      </c>
      <c r="E84" s="32">
        <v>42657</v>
      </c>
      <c r="F84" s="109">
        <f t="shared" si="3"/>
        <v>0.060249049287897996</v>
      </c>
      <c r="G84" s="32">
        <f t="shared" si="4"/>
        <v>2424</v>
      </c>
      <c r="H84" s="32">
        <f t="shared" si="5"/>
        <v>-29</v>
      </c>
    </row>
    <row r="85" spans="1:8" ht="15">
      <c r="A85" s="105">
        <v>95</v>
      </c>
      <c r="B85" s="104" t="s">
        <v>84</v>
      </c>
      <c r="C85" s="32">
        <v>59707</v>
      </c>
      <c r="D85" s="32">
        <v>58407</v>
      </c>
      <c r="E85" s="32">
        <v>58358</v>
      </c>
      <c r="F85" s="109">
        <f t="shared" si="3"/>
        <v>-0.022593665734336008</v>
      </c>
      <c r="G85" s="32">
        <f t="shared" si="4"/>
        <v>-1349</v>
      </c>
      <c r="H85" s="32">
        <f t="shared" si="5"/>
        <v>-49</v>
      </c>
    </row>
    <row r="86" spans="1:8" ht="15">
      <c r="A86" s="105">
        <v>96</v>
      </c>
      <c r="B86" s="104" t="s">
        <v>85</v>
      </c>
      <c r="C86" s="32">
        <v>102578</v>
      </c>
      <c r="D86" s="32">
        <v>98560</v>
      </c>
      <c r="E86" s="32">
        <v>100964</v>
      </c>
      <c r="F86" s="109">
        <f t="shared" si="3"/>
        <v>-0.01573436799313693</v>
      </c>
      <c r="G86" s="32">
        <f t="shared" si="4"/>
        <v>-1614</v>
      </c>
      <c r="H86" s="32">
        <f t="shared" si="5"/>
        <v>2404</v>
      </c>
    </row>
    <row r="87" spans="1:8" ht="15">
      <c r="A87" s="105">
        <v>97</v>
      </c>
      <c r="B87" s="104" t="s">
        <v>86</v>
      </c>
      <c r="C87" s="32">
        <v>37556</v>
      </c>
      <c r="D87" s="32">
        <v>28571</v>
      </c>
      <c r="E87" s="32">
        <v>27987</v>
      </c>
      <c r="F87" s="109">
        <f t="shared" si="3"/>
        <v>-0.2547928426882522</v>
      </c>
      <c r="G87" s="32">
        <f t="shared" si="4"/>
        <v>-9569</v>
      </c>
      <c r="H87" s="32">
        <f t="shared" si="5"/>
        <v>-584</v>
      </c>
    </row>
    <row r="88" spans="1:8" ht="15">
      <c r="A88" s="105">
        <v>98</v>
      </c>
      <c r="B88" s="104" t="s">
        <v>87</v>
      </c>
      <c r="C88" s="32">
        <v>1192</v>
      </c>
      <c r="D88" s="32">
        <v>1091</v>
      </c>
      <c r="E88" s="32">
        <v>1083</v>
      </c>
      <c r="F88" s="109">
        <f t="shared" si="3"/>
        <v>-0.09144295302013423</v>
      </c>
      <c r="G88" s="32">
        <f t="shared" si="4"/>
        <v>-109</v>
      </c>
      <c r="H88" s="32">
        <f t="shared" si="5"/>
        <v>-8</v>
      </c>
    </row>
    <row r="89" spans="1:8" ht="15">
      <c r="A89" s="105">
        <v>99</v>
      </c>
      <c r="B89" s="104" t="s">
        <v>88</v>
      </c>
      <c r="C89" s="32">
        <v>3450</v>
      </c>
      <c r="D89" s="32">
        <v>3972</v>
      </c>
      <c r="E89" s="32">
        <v>3973</v>
      </c>
      <c r="F89" s="109">
        <f t="shared" si="3"/>
        <v>0.15159420289855072</v>
      </c>
      <c r="G89" s="32">
        <f t="shared" si="4"/>
        <v>523</v>
      </c>
      <c r="H89" s="32">
        <f t="shared" si="5"/>
        <v>1</v>
      </c>
    </row>
    <row r="90" spans="1:8" ht="14.5" customHeight="1">
      <c r="A90" s="132" t="s">
        <v>89</v>
      </c>
      <c r="B90" s="132"/>
      <c r="C90" s="78">
        <v>11137629</v>
      </c>
      <c r="D90" s="78">
        <v>11169776</v>
      </c>
      <c r="E90" s="78">
        <v>11289084</v>
      </c>
      <c r="F90" s="109">
        <f t="shared" si="3"/>
        <v>0.013598495694191286</v>
      </c>
      <c r="G90" s="32">
        <f t="shared" si="4"/>
        <v>151455</v>
      </c>
      <c r="H90" s="32">
        <f t="shared" si="5"/>
        <v>119308</v>
      </c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78"/>
  <sheetViews>
    <sheetView zoomScale="80" zoomScaleNormal="80" workbookViewId="0" topLeftCell="A1">
      <pane ySplit="1" topLeftCell="A2" activePane="bottomLeft" state="frozen"/>
      <selection pane="bottomLeft" activeCell="C2" sqref="C2:E26"/>
    </sheetView>
  </sheetViews>
  <sheetFormatPr defaultColWidth="8.8515625" defaultRowHeight="15"/>
  <cols>
    <col min="1" max="1" width="17.28125" style="7" bestFit="1" customWidth="1"/>
    <col min="2" max="2" width="34.421875" style="7" bestFit="1" customWidth="1"/>
    <col min="3" max="3" width="12.00390625" style="7" customWidth="1"/>
    <col min="4" max="4" width="10.140625" style="0" customWidth="1"/>
    <col min="5" max="5" width="12.00390625" style="7" customWidth="1"/>
    <col min="6" max="6" width="17.8515625" style="7" customWidth="1"/>
    <col min="7" max="7" width="28.421875" style="7" customWidth="1"/>
    <col min="8" max="8" width="26.7109375" style="7" customWidth="1"/>
    <col min="9" max="9" width="22.00390625" style="7" customWidth="1"/>
    <col min="10" max="10" width="27.57421875" style="7" customWidth="1"/>
    <col min="11" max="11" width="8.8515625" style="7" customWidth="1"/>
    <col min="12" max="19" width="8.8515625" style="9" customWidth="1"/>
    <col min="20" max="16384" width="8.8515625" style="7" customWidth="1"/>
  </cols>
  <sheetData>
    <row r="1" spans="1:11" ht="29">
      <c r="A1" s="6" t="s">
        <v>1</v>
      </c>
      <c r="B1" s="6" t="s">
        <v>90</v>
      </c>
      <c r="C1" s="54">
        <v>42095</v>
      </c>
      <c r="D1" s="54">
        <v>42430</v>
      </c>
      <c r="E1" s="54">
        <v>42461</v>
      </c>
      <c r="F1" s="1" t="s">
        <v>288</v>
      </c>
      <c r="G1" s="1" t="s">
        <v>289</v>
      </c>
      <c r="H1" s="1" t="s">
        <v>290</v>
      </c>
      <c r="I1" s="1" t="s">
        <v>291</v>
      </c>
      <c r="J1" s="44" t="s">
        <v>292</v>
      </c>
      <c r="K1" s="9"/>
    </row>
    <row r="2" spans="1:14" ht="15">
      <c r="A2" s="48">
        <v>10</v>
      </c>
      <c r="B2" s="46" t="s">
        <v>9</v>
      </c>
      <c r="C2" s="63">
        <v>428723</v>
      </c>
      <c r="D2" s="63">
        <v>429212</v>
      </c>
      <c r="E2" s="63">
        <v>435831</v>
      </c>
      <c r="F2" s="110">
        <f aca="true" t="shared" si="0" ref="F2:F26">E2/$E$26</f>
        <v>0.030976185783624342</v>
      </c>
      <c r="G2" s="110">
        <f aca="true" t="shared" si="1" ref="G2:G26">(E2-C2)/C2</f>
        <v>0.016579469727539695</v>
      </c>
      <c r="H2" s="63">
        <f aca="true" t="shared" si="2" ref="H2:H26">E2-C2</f>
        <v>7108</v>
      </c>
      <c r="I2" s="47">
        <f>H2/$H$26</f>
        <v>0.018291207971137566</v>
      </c>
      <c r="J2" s="81">
        <f>E2-D2</f>
        <v>6619</v>
      </c>
      <c r="K2" s="10"/>
      <c r="L2" s="67"/>
      <c r="M2" s="68"/>
      <c r="N2" s="67"/>
    </row>
    <row r="3" spans="1:14" ht="15">
      <c r="A3" s="48">
        <v>11</v>
      </c>
      <c r="B3" s="46" t="s">
        <v>10</v>
      </c>
      <c r="C3" s="63">
        <v>15115</v>
      </c>
      <c r="D3" s="63">
        <v>14873</v>
      </c>
      <c r="E3" s="63">
        <v>15060</v>
      </c>
      <c r="F3" s="110">
        <f t="shared" si="0"/>
        <v>0.0010703721348444297</v>
      </c>
      <c r="G3" s="110">
        <f t="shared" si="1"/>
        <v>-0.0036387694343367515</v>
      </c>
      <c r="H3" s="63">
        <f t="shared" si="2"/>
        <v>-55</v>
      </c>
      <c r="I3" s="47">
        <f aca="true" t="shared" si="3" ref="I3:I26">H3/$H$26</f>
        <v>-0.00014153298233153714</v>
      </c>
      <c r="J3" s="81">
        <f aca="true" t="shared" si="4" ref="J3:J26">E3-D3</f>
        <v>187</v>
      </c>
      <c r="K3" s="10"/>
      <c r="L3" s="67"/>
      <c r="M3" s="68"/>
      <c r="N3" s="67"/>
    </row>
    <row r="4" spans="1:14" ht="17.25" customHeight="1">
      <c r="A4" s="48">
        <v>12</v>
      </c>
      <c r="B4" s="46" t="s">
        <v>11</v>
      </c>
      <c r="C4" s="63">
        <v>4315</v>
      </c>
      <c r="D4" s="63">
        <v>4298</v>
      </c>
      <c r="E4" s="63">
        <v>4340</v>
      </c>
      <c r="F4" s="110">
        <f t="shared" si="0"/>
        <v>0.00030846049569885955</v>
      </c>
      <c r="G4" s="110">
        <f t="shared" si="1"/>
        <v>0.005793742757821553</v>
      </c>
      <c r="H4" s="63">
        <f t="shared" si="2"/>
        <v>25</v>
      </c>
      <c r="I4" s="47">
        <f t="shared" si="3"/>
        <v>6.433317378706235E-05</v>
      </c>
      <c r="J4" s="81">
        <f t="shared" si="4"/>
        <v>42</v>
      </c>
      <c r="K4" s="10"/>
      <c r="L4" s="67"/>
      <c r="M4" s="68"/>
      <c r="N4" s="67"/>
    </row>
    <row r="5" spans="1:14" ht="15">
      <c r="A5" s="48">
        <v>13</v>
      </c>
      <c r="B5" s="46" t="s">
        <v>12</v>
      </c>
      <c r="C5" s="63">
        <v>426484</v>
      </c>
      <c r="D5" s="63">
        <v>415204</v>
      </c>
      <c r="E5" s="63">
        <v>413180</v>
      </c>
      <c r="F5" s="110">
        <f t="shared" si="0"/>
        <v>0.02936629207669465</v>
      </c>
      <c r="G5" s="110">
        <f t="shared" si="1"/>
        <v>-0.031194605190347117</v>
      </c>
      <c r="H5" s="63">
        <f t="shared" si="2"/>
        <v>-13304</v>
      </c>
      <c r="I5" s="47">
        <f t="shared" si="3"/>
        <v>-0.034235541762523095</v>
      </c>
      <c r="J5" s="81">
        <f t="shared" si="4"/>
        <v>-2024</v>
      </c>
      <c r="K5" s="10"/>
      <c r="L5" s="67"/>
      <c r="M5" s="68"/>
      <c r="N5" s="67"/>
    </row>
    <row r="6" spans="1:14" ht="15">
      <c r="A6" s="48">
        <v>14</v>
      </c>
      <c r="B6" s="46" t="s">
        <v>13</v>
      </c>
      <c r="C6" s="63">
        <v>491118</v>
      </c>
      <c r="D6" s="63">
        <v>477910</v>
      </c>
      <c r="E6" s="63">
        <v>474275</v>
      </c>
      <c r="F6" s="110">
        <f t="shared" si="0"/>
        <v>0.03370854875520198</v>
      </c>
      <c r="G6" s="110">
        <f t="shared" si="1"/>
        <v>-0.034295220293290005</v>
      </c>
      <c r="H6" s="63">
        <f t="shared" si="2"/>
        <v>-16843</v>
      </c>
      <c r="I6" s="47">
        <f t="shared" si="3"/>
        <v>-0.04334254584381964</v>
      </c>
      <c r="J6" s="81">
        <f t="shared" si="4"/>
        <v>-3635</v>
      </c>
      <c r="K6" s="10"/>
      <c r="L6" s="67"/>
      <c r="M6" s="68"/>
      <c r="N6" s="67"/>
    </row>
    <row r="7" spans="1:14" ht="15">
      <c r="A7" s="48">
        <v>15</v>
      </c>
      <c r="B7" s="46" t="s">
        <v>14</v>
      </c>
      <c r="C7" s="63">
        <v>62665</v>
      </c>
      <c r="D7" s="63">
        <v>61362</v>
      </c>
      <c r="E7" s="63">
        <v>61305</v>
      </c>
      <c r="F7" s="110">
        <f t="shared" si="0"/>
        <v>0.004357182186363729</v>
      </c>
      <c r="G7" s="110">
        <f t="shared" si="1"/>
        <v>-0.021702704859171786</v>
      </c>
      <c r="H7" s="63">
        <f t="shared" si="2"/>
        <v>-1360</v>
      </c>
      <c r="I7" s="47">
        <f t="shared" si="3"/>
        <v>-0.0034997246540161915</v>
      </c>
      <c r="J7" s="81">
        <f t="shared" si="4"/>
        <v>-57</v>
      </c>
      <c r="K7" s="10"/>
      <c r="L7" s="67"/>
      <c r="M7" s="68"/>
      <c r="N7" s="67"/>
    </row>
    <row r="8" spans="1:14" ht="15">
      <c r="A8" s="48">
        <v>16</v>
      </c>
      <c r="B8" s="46" t="s">
        <v>15</v>
      </c>
      <c r="C8" s="63">
        <v>70102</v>
      </c>
      <c r="D8" s="63">
        <v>65835</v>
      </c>
      <c r="E8" s="63">
        <v>65668</v>
      </c>
      <c r="F8" s="110">
        <f t="shared" si="0"/>
        <v>0.004667277380542099</v>
      </c>
      <c r="G8" s="110">
        <f t="shared" si="1"/>
        <v>-0.06325069184902</v>
      </c>
      <c r="H8" s="63">
        <f t="shared" si="2"/>
        <v>-4434</v>
      </c>
      <c r="I8" s="47">
        <f t="shared" si="3"/>
        <v>-0.011410131702873376</v>
      </c>
      <c r="J8" s="81">
        <f t="shared" si="4"/>
        <v>-167</v>
      </c>
      <c r="K8" s="10"/>
      <c r="L8" s="67"/>
      <c r="M8" s="68"/>
      <c r="N8" s="67"/>
    </row>
    <row r="9" spans="1:14" ht="15">
      <c r="A9" s="48">
        <v>17</v>
      </c>
      <c r="B9" s="46" t="s">
        <v>16</v>
      </c>
      <c r="C9" s="63">
        <v>51487</v>
      </c>
      <c r="D9" s="63">
        <v>52354</v>
      </c>
      <c r="E9" s="63">
        <v>52102</v>
      </c>
      <c r="F9" s="110">
        <f t="shared" si="0"/>
        <v>0.0037030895730188894</v>
      </c>
      <c r="G9" s="110">
        <f t="shared" si="1"/>
        <v>0.011944762755647056</v>
      </c>
      <c r="H9" s="63">
        <f t="shared" si="2"/>
        <v>615</v>
      </c>
      <c r="I9" s="47">
        <f t="shared" si="3"/>
        <v>0.0015825960751617335</v>
      </c>
      <c r="J9" s="81">
        <f t="shared" si="4"/>
        <v>-252</v>
      </c>
      <c r="K9" s="10"/>
      <c r="L9" s="67"/>
      <c r="M9" s="68"/>
      <c r="N9" s="67"/>
    </row>
    <row r="10" spans="1:14" ht="15">
      <c r="A10" s="48">
        <v>18</v>
      </c>
      <c r="B10" s="46" t="s">
        <v>17</v>
      </c>
      <c r="C10" s="63">
        <v>63489</v>
      </c>
      <c r="D10" s="63">
        <v>56825</v>
      </c>
      <c r="E10" s="63">
        <v>56548</v>
      </c>
      <c r="F10" s="110">
        <f t="shared" si="0"/>
        <v>0.004019083896492882</v>
      </c>
      <c r="G10" s="110">
        <f t="shared" si="1"/>
        <v>-0.10932602498070532</v>
      </c>
      <c r="H10" s="63">
        <f t="shared" si="2"/>
        <v>-6941</v>
      </c>
      <c r="I10" s="47">
        <f t="shared" si="3"/>
        <v>-0.01786146237023999</v>
      </c>
      <c r="J10" s="81">
        <f t="shared" si="4"/>
        <v>-277</v>
      </c>
      <c r="K10" s="10"/>
      <c r="L10" s="67"/>
      <c r="M10" s="68"/>
      <c r="N10" s="67"/>
    </row>
    <row r="11" spans="1:14" ht="15">
      <c r="A11" s="48">
        <v>19</v>
      </c>
      <c r="B11" s="46" t="s">
        <v>18</v>
      </c>
      <c r="C11" s="63">
        <v>7751</v>
      </c>
      <c r="D11" s="63">
        <v>7929</v>
      </c>
      <c r="E11" s="63">
        <v>7947</v>
      </c>
      <c r="F11" s="110">
        <f t="shared" si="0"/>
        <v>0.000564823861594202</v>
      </c>
      <c r="G11" s="110">
        <f t="shared" si="1"/>
        <v>0.025287059734227842</v>
      </c>
      <c r="H11" s="63">
        <f t="shared" si="2"/>
        <v>196</v>
      </c>
      <c r="I11" s="47">
        <f t="shared" si="3"/>
        <v>0.0005043720824905687</v>
      </c>
      <c r="J11" s="81">
        <f t="shared" si="4"/>
        <v>18</v>
      </c>
      <c r="K11" s="10"/>
      <c r="L11" s="67"/>
      <c r="M11" s="68"/>
      <c r="N11" s="67"/>
    </row>
    <row r="12" spans="1:11" ht="15">
      <c r="A12" s="48">
        <v>20</v>
      </c>
      <c r="B12" s="46" t="s">
        <v>19</v>
      </c>
      <c r="C12" s="63">
        <v>73312</v>
      </c>
      <c r="D12" s="63">
        <v>74975</v>
      </c>
      <c r="E12" s="63">
        <v>74965</v>
      </c>
      <c r="F12" s="110">
        <f t="shared" si="0"/>
        <v>0.005328050935498849</v>
      </c>
      <c r="G12" s="110">
        <f t="shared" si="1"/>
        <v>0.02254746835443038</v>
      </c>
      <c r="H12" s="63">
        <f t="shared" si="2"/>
        <v>1653</v>
      </c>
      <c r="I12" s="47">
        <f t="shared" si="3"/>
        <v>0.004253709450800562</v>
      </c>
      <c r="J12" s="81">
        <f t="shared" si="4"/>
        <v>-10</v>
      </c>
      <c r="K12" s="9"/>
    </row>
    <row r="13" spans="1:12" ht="15">
      <c r="A13" s="48">
        <v>21</v>
      </c>
      <c r="B13" s="46" t="s">
        <v>20</v>
      </c>
      <c r="C13" s="63">
        <v>19147</v>
      </c>
      <c r="D13" s="63">
        <v>20502</v>
      </c>
      <c r="E13" s="63">
        <v>19964</v>
      </c>
      <c r="F13" s="110">
        <f t="shared" si="0"/>
        <v>0.0014189182802147539</v>
      </c>
      <c r="G13" s="110">
        <f t="shared" si="1"/>
        <v>0.04266986995351752</v>
      </c>
      <c r="H13" s="63">
        <f t="shared" si="2"/>
        <v>817</v>
      </c>
      <c r="I13" s="47">
        <f t="shared" si="3"/>
        <v>0.002102408119361197</v>
      </c>
      <c r="J13" s="81">
        <f t="shared" si="4"/>
        <v>-538</v>
      </c>
      <c r="K13" s="9"/>
      <c r="L13" s="67"/>
    </row>
    <row r="14" spans="1:12" ht="15">
      <c r="A14" s="48">
        <v>22</v>
      </c>
      <c r="B14" s="46" t="s">
        <v>21</v>
      </c>
      <c r="C14" s="63">
        <v>194776</v>
      </c>
      <c r="D14" s="63">
        <v>194043</v>
      </c>
      <c r="E14" s="63">
        <v>195281</v>
      </c>
      <c r="F14" s="110">
        <f t="shared" si="0"/>
        <v>0.01387937190335691</v>
      </c>
      <c r="G14" s="110">
        <f t="shared" si="1"/>
        <v>0.0025927218959214686</v>
      </c>
      <c r="H14" s="63">
        <f t="shared" si="2"/>
        <v>505</v>
      </c>
      <c r="I14" s="47">
        <f t="shared" si="3"/>
        <v>0.0012995301104986594</v>
      </c>
      <c r="J14" s="81">
        <f t="shared" si="4"/>
        <v>1238</v>
      </c>
      <c r="K14" s="9"/>
      <c r="L14" s="67"/>
    </row>
    <row r="15" spans="1:12" ht="15">
      <c r="A15" s="48">
        <v>23</v>
      </c>
      <c r="B15" s="46" t="s">
        <v>22</v>
      </c>
      <c r="C15" s="63">
        <v>226874</v>
      </c>
      <c r="D15" s="63">
        <v>220464</v>
      </c>
      <c r="E15" s="63">
        <v>226243</v>
      </c>
      <c r="F15" s="110">
        <f t="shared" si="0"/>
        <v>0.016079960352165225</v>
      </c>
      <c r="G15" s="110">
        <f t="shared" si="1"/>
        <v>-0.0027812794767139467</v>
      </c>
      <c r="H15" s="63">
        <f t="shared" si="2"/>
        <v>-631</v>
      </c>
      <c r="I15" s="47">
        <f t="shared" si="3"/>
        <v>-0.0016237693063854534</v>
      </c>
      <c r="J15" s="81">
        <f t="shared" si="4"/>
        <v>5779</v>
      </c>
      <c r="K15" s="9"/>
      <c r="L15" s="67"/>
    </row>
    <row r="16" spans="1:12" ht="15">
      <c r="A16" s="48">
        <v>24</v>
      </c>
      <c r="B16" s="46" t="s">
        <v>23</v>
      </c>
      <c r="C16" s="63">
        <v>150169</v>
      </c>
      <c r="D16" s="63">
        <v>146593</v>
      </c>
      <c r="E16" s="63">
        <v>147466</v>
      </c>
      <c r="F16" s="110">
        <f t="shared" si="0"/>
        <v>0.010480975912149314</v>
      </c>
      <c r="G16" s="110">
        <f t="shared" si="1"/>
        <v>-0.017999720315111642</v>
      </c>
      <c r="H16" s="63">
        <f t="shared" si="2"/>
        <v>-2703</v>
      </c>
      <c r="I16" s="47">
        <f t="shared" si="3"/>
        <v>-0.00695570274985718</v>
      </c>
      <c r="J16" s="81">
        <f t="shared" si="4"/>
        <v>873</v>
      </c>
      <c r="K16" s="9"/>
      <c r="L16" s="67"/>
    </row>
    <row r="17" spans="1:12" ht="15">
      <c r="A17" s="48">
        <v>25</v>
      </c>
      <c r="B17" s="46" t="s">
        <v>24</v>
      </c>
      <c r="C17" s="63">
        <v>394791</v>
      </c>
      <c r="D17" s="63">
        <v>388737</v>
      </c>
      <c r="E17" s="63">
        <v>386895</v>
      </c>
      <c r="F17" s="110">
        <f t="shared" si="0"/>
        <v>0.027498116010002363</v>
      </c>
      <c r="G17" s="110">
        <f t="shared" si="1"/>
        <v>-0.020000455937445382</v>
      </c>
      <c r="H17" s="63">
        <f t="shared" si="2"/>
        <v>-7896</v>
      </c>
      <c r="I17" s="47">
        <f t="shared" si="3"/>
        <v>-0.02031898960890577</v>
      </c>
      <c r="J17" s="81">
        <f t="shared" si="4"/>
        <v>-1842</v>
      </c>
      <c r="K17" s="9"/>
      <c r="L17" s="67"/>
    </row>
    <row r="18" spans="1:12" ht="15">
      <c r="A18" s="48">
        <v>26</v>
      </c>
      <c r="B18" s="46" t="s">
        <v>25</v>
      </c>
      <c r="C18" s="63">
        <v>34529</v>
      </c>
      <c r="D18" s="63">
        <v>33128</v>
      </c>
      <c r="E18" s="63">
        <v>33137</v>
      </c>
      <c r="F18" s="110">
        <f t="shared" si="0"/>
        <v>0.0023551740658924215</v>
      </c>
      <c r="G18" s="110">
        <f t="shared" si="1"/>
        <v>-0.04031393900779055</v>
      </c>
      <c r="H18" s="63">
        <f t="shared" si="2"/>
        <v>-1392</v>
      </c>
      <c r="I18" s="47">
        <f t="shared" si="3"/>
        <v>-0.0035820711164636313</v>
      </c>
      <c r="J18" s="81">
        <f t="shared" si="4"/>
        <v>9</v>
      </c>
      <c r="K18" s="9"/>
      <c r="L18" s="67"/>
    </row>
    <row r="19" spans="1:12" ht="15">
      <c r="A19" s="48">
        <v>27</v>
      </c>
      <c r="B19" s="46" t="s">
        <v>26</v>
      </c>
      <c r="C19" s="63">
        <v>124294</v>
      </c>
      <c r="D19" s="63">
        <v>131378</v>
      </c>
      <c r="E19" s="63">
        <v>131212</v>
      </c>
      <c r="F19" s="110">
        <f t="shared" si="0"/>
        <v>0.00932574160406423</v>
      </c>
      <c r="G19" s="110">
        <f t="shared" si="1"/>
        <v>0.055658358408290025</v>
      </c>
      <c r="H19" s="63">
        <f t="shared" si="2"/>
        <v>6918</v>
      </c>
      <c r="I19" s="47">
        <f t="shared" si="3"/>
        <v>0.017802275850355893</v>
      </c>
      <c r="J19" s="81">
        <f t="shared" si="4"/>
        <v>-166</v>
      </c>
      <c r="K19" s="9"/>
      <c r="L19" s="67"/>
    </row>
    <row r="20" spans="1:12" ht="15">
      <c r="A20" s="48">
        <v>28</v>
      </c>
      <c r="B20" s="46" t="s">
        <v>27</v>
      </c>
      <c r="C20" s="63">
        <v>140760</v>
      </c>
      <c r="D20" s="63">
        <v>141640</v>
      </c>
      <c r="E20" s="63">
        <v>143816</v>
      </c>
      <c r="F20" s="110">
        <f t="shared" si="0"/>
        <v>0.010221556370835756</v>
      </c>
      <c r="G20" s="110">
        <f t="shared" si="1"/>
        <v>0.02171071327081557</v>
      </c>
      <c r="H20" s="63">
        <f t="shared" si="2"/>
        <v>3056</v>
      </c>
      <c r="I20" s="47">
        <f t="shared" si="3"/>
        <v>0.0078640871637305</v>
      </c>
      <c r="J20" s="81">
        <f t="shared" si="4"/>
        <v>2176</v>
      </c>
      <c r="K20" s="9"/>
      <c r="L20" s="67"/>
    </row>
    <row r="21" spans="1:12" ht="15">
      <c r="A21" s="48">
        <v>29</v>
      </c>
      <c r="B21" s="46" t="s">
        <v>28</v>
      </c>
      <c r="C21" s="63">
        <v>158250</v>
      </c>
      <c r="D21" s="63">
        <v>177594</v>
      </c>
      <c r="E21" s="63">
        <v>179051</v>
      </c>
      <c r="F21" s="110">
        <f t="shared" si="0"/>
        <v>0.012725843367598272</v>
      </c>
      <c r="G21" s="110">
        <f t="shared" si="1"/>
        <v>0.13144391785150078</v>
      </c>
      <c r="H21" s="63">
        <f t="shared" si="2"/>
        <v>20801</v>
      </c>
      <c r="I21" s="47">
        <f t="shared" si="3"/>
        <v>0.053527773917787354</v>
      </c>
      <c r="J21" s="81">
        <f t="shared" si="4"/>
        <v>1457</v>
      </c>
      <c r="K21" s="9"/>
      <c r="L21" s="67"/>
    </row>
    <row r="22" spans="1:12" ht="15">
      <c r="A22" s="48">
        <v>30</v>
      </c>
      <c r="B22" s="46" t="s">
        <v>29</v>
      </c>
      <c r="C22" s="63">
        <v>47090</v>
      </c>
      <c r="D22" s="63">
        <v>48088</v>
      </c>
      <c r="E22" s="63">
        <v>47973</v>
      </c>
      <c r="F22" s="110">
        <f t="shared" si="0"/>
        <v>0.0034096256590233614</v>
      </c>
      <c r="G22" s="110">
        <f t="shared" si="1"/>
        <v>0.018751327245699723</v>
      </c>
      <c r="H22" s="63">
        <f t="shared" si="2"/>
        <v>883</v>
      </c>
      <c r="I22" s="47">
        <f t="shared" si="3"/>
        <v>0.002272247698159042</v>
      </c>
      <c r="J22" s="81">
        <f t="shared" si="4"/>
        <v>-115</v>
      </c>
      <c r="K22" s="9"/>
      <c r="L22" s="67"/>
    </row>
    <row r="23" spans="1:12" ht="15">
      <c r="A23" s="48">
        <v>31</v>
      </c>
      <c r="B23" s="46" t="s">
        <v>30</v>
      </c>
      <c r="C23" s="63">
        <v>167793</v>
      </c>
      <c r="D23" s="63">
        <v>162133</v>
      </c>
      <c r="E23" s="63">
        <v>161664</v>
      </c>
      <c r="F23" s="110">
        <f t="shared" si="0"/>
        <v>0.011490082390935583</v>
      </c>
      <c r="G23" s="110">
        <f t="shared" si="1"/>
        <v>-0.03652714952352005</v>
      </c>
      <c r="H23" s="63">
        <f t="shared" si="2"/>
        <v>-6129</v>
      </c>
      <c r="I23" s="47">
        <f t="shared" si="3"/>
        <v>-0.015771920885636205</v>
      </c>
      <c r="J23" s="81">
        <f t="shared" si="4"/>
        <v>-469</v>
      </c>
      <c r="K23" s="9"/>
      <c r="L23" s="25"/>
    </row>
    <row r="24" spans="1:12" ht="15">
      <c r="A24" s="48">
        <v>32</v>
      </c>
      <c r="B24" s="46" t="s">
        <v>31</v>
      </c>
      <c r="C24" s="63">
        <v>53928</v>
      </c>
      <c r="D24" s="63">
        <v>54514</v>
      </c>
      <c r="E24" s="63">
        <v>54553</v>
      </c>
      <c r="F24" s="110">
        <f t="shared" si="0"/>
        <v>0.003877291571857116</v>
      </c>
      <c r="G24" s="110">
        <f t="shared" si="1"/>
        <v>0.011589526776442665</v>
      </c>
      <c r="H24" s="63">
        <f t="shared" si="2"/>
        <v>625</v>
      </c>
      <c r="I24" s="47">
        <f t="shared" si="3"/>
        <v>0.0016083293446765585</v>
      </c>
      <c r="J24" s="81">
        <f t="shared" si="4"/>
        <v>39</v>
      </c>
      <c r="K24" s="9"/>
      <c r="L24" s="10"/>
    </row>
    <row r="25" spans="1:12" ht="15">
      <c r="A25" s="48">
        <v>33</v>
      </c>
      <c r="B25" s="46" t="s">
        <v>32</v>
      </c>
      <c r="C25" s="63">
        <v>165200</v>
      </c>
      <c r="D25" s="63">
        <v>160742</v>
      </c>
      <c r="E25" s="63">
        <v>158317</v>
      </c>
      <c r="F25" s="110">
        <f t="shared" si="0"/>
        <v>0.011252198225243398</v>
      </c>
      <c r="G25" s="110">
        <f t="shared" si="1"/>
        <v>-0.04166464891041162</v>
      </c>
      <c r="H25" s="63">
        <f t="shared" si="2"/>
        <v>-6883</v>
      </c>
      <c r="I25" s="47">
        <f t="shared" si="3"/>
        <v>-0.017712209407054005</v>
      </c>
      <c r="J25" s="81">
        <f t="shared" si="4"/>
        <v>-2425</v>
      </c>
      <c r="K25" s="9"/>
      <c r="L25" s="10"/>
    </row>
    <row r="26" spans="1:19" s="11" customFormat="1" ht="15">
      <c r="A26" s="129" t="s">
        <v>254</v>
      </c>
      <c r="B26" s="129"/>
      <c r="C26" s="75">
        <v>13681271</v>
      </c>
      <c r="D26" s="75">
        <v>13866804</v>
      </c>
      <c r="E26" s="75">
        <v>14069873</v>
      </c>
      <c r="F26" s="110">
        <f t="shared" si="0"/>
        <v>1</v>
      </c>
      <c r="G26" s="110">
        <f t="shared" si="1"/>
        <v>0.02840393995557869</v>
      </c>
      <c r="H26" s="63">
        <f t="shared" si="2"/>
        <v>388602</v>
      </c>
      <c r="I26" s="47">
        <f t="shared" si="3"/>
        <v>1</v>
      </c>
      <c r="J26" s="81">
        <f t="shared" si="4"/>
        <v>203069</v>
      </c>
      <c r="K26" s="10"/>
      <c r="L26" s="10"/>
      <c r="M26" s="28"/>
      <c r="N26" s="28"/>
      <c r="O26" s="28"/>
      <c r="P26" s="28"/>
      <c r="Q26" s="28"/>
      <c r="R26" s="28"/>
      <c r="S26" s="28"/>
    </row>
    <row r="27" spans="3:12" ht="15">
      <c r="C27" s="13"/>
      <c r="E27" s="13"/>
      <c r="F27" s="67"/>
      <c r="H27" s="21"/>
      <c r="I27" s="20"/>
      <c r="K27" s="10"/>
      <c r="L27" s="10"/>
    </row>
    <row r="28" spans="11:12" ht="15">
      <c r="K28" s="10"/>
      <c r="L28" s="10"/>
    </row>
    <row r="29" spans="11:12" ht="15">
      <c r="K29" s="10"/>
      <c r="L29" s="10"/>
    </row>
    <row r="30" spans="2:11" ht="15">
      <c r="B30" s="9"/>
      <c r="C30" s="9"/>
      <c r="K30" s="10"/>
    </row>
    <row r="31" spans="2:11" ht="15">
      <c r="B31" s="9"/>
      <c r="C31" s="9"/>
      <c r="K31" s="10"/>
    </row>
    <row r="32" spans="2:11" ht="15">
      <c r="B32" s="9"/>
      <c r="C32" s="9"/>
      <c r="K32" s="10"/>
    </row>
    <row r="33" spans="2:11" ht="15">
      <c r="B33" s="66"/>
      <c r="C33" s="9"/>
      <c r="K33" s="10"/>
    </row>
    <row r="34" spans="2:11" ht="15">
      <c r="B34" s="9"/>
      <c r="C34" s="9"/>
      <c r="K34" s="10"/>
    </row>
    <row r="35" spans="2:11" ht="15">
      <c r="B35" s="9"/>
      <c r="C35" s="9"/>
      <c r="K35" s="10"/>
    </row>
    <row r="36" spans="2:11" ht="15">
      <c r="B36" s="9"/>
      <c r="C36" s="9"/>
      <c r="K36" s="9"/>
    </row>
    <row r="37" ht="15">
      <c r="K37" s="9"/>
    </row>
    <row r="38" ht="15">
      <c r="K38" s="9"/>
    </row>
    <row r="39" ht="15">
      <c r="K39" s="9"/>
    </row>
    <row r="40" ht="15">
      <c r="K40" s="9"/>
    </row>
    <row r="41" ht="15">
      <c r="K41" s="9"/>
    </row>
    <row r="42" ht="15">
      <c r="K42" s="9"/>
    </row>
    <row r="43" ht="15">
      <c r="K43" s="9"/>
    </row>
    <row r="44" ht="15">
      <c r="K44" s="9"/>
    </row>
    <row r="45" ht="15">
      <c r="K45" s="9"/>
    </row>
    <row r="46" ht="15">
      <c r="K46" s="9"/>
    </row>
    <row r="47" ht="15">
      <c r="K47" s="9"/>
    </row>
    <row r="48" ht="15">
      <c r="K48" s="9"/>
    </row>
    <row r="49" ht="15">
      <c r="K49" s="9"/>
    </row>
    <row r="50" ht="15">
      <c r="K50" s="9"/>
    </row>
    <row r="51" ht="15">
      <c r="K51" s="9"/>
    </row>
    <row r="52" ht="15">
      <c r="K52" s="9"/>
    </row>
    <row r="53" ht="15">
      <c r="K53" s="9"/>
    </row>
    <row r="54" ht="15">
      <c r="K54" s="9"/>
    </row>
    <row r="55" ht="15">
      <c r="K55" s="9"/>
    </row>
    <row r="56" ht="15">
      <c r="K56" s="9"/>
    </row>
    <row r="57" ht="15">
      <c r="K57" s="9"/>
    </row>
    <row r="58" ht="15">
      <c r="K58" s="9"/>
    </row>
    <row r="59" ht="15">
      <c r="K59" s="9"/>
    </row>
    <row r="60" ht="15">
      <c r="K60" s="9"/>
    </row>
    <row r="61" ht="15">
      <c r="K61" s="9"/>
    </row>
    <row r="62" ht="15">
      <c r="K62" s="9"/>
    </row>
    <row r="63" ht="15">
      <c r="K63" s="9"/>
    </row>
    <row r="64" ht="15">
      <c r="K64" s="9"/>
    </row>
    <row r="65" ht="15">
      <c r="K65" s="9"/>
    </row>
    <row r="66" ht="15">
      <c r="K66" s="9"/>
    </row>
    <row r="67" ht="15">
      <c r="K67" s="9"/>
    </row>
    <row r="68" ht="15">
      <c r="K68" s="9"/>
    </row>
    <row r="69" ht="15">
      <c r="K69" s="9"/>
    </row>
    <row r="70" ht="15">
      <c r="K70" s="9"/>
    </row>
    <row r="71" ht="15">
      <c r="K71" s="9"/>
    </row>
    <row r="72" ht="15">
      <c r="K72" s="9"/>
    </row>
    <row r="73" ht="15">
      <c r="K73" s="9"/>
    </row>
    <row r="74" ht="15">
      <c r="K74" s="9"/>
    </row>
    <row r="75" ht="15">
      <c r="K75" s="9"/>
    </row>
    <row r="76" ht="15">
      <c r="K76" s="9"/>
    </row>
    <row r="77" ht="15">
      <c r="K77" s="9"/>
    </row>
    <row r="78" ht="15">
      <c r="K78" s="9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95"/>
  <sheetViews>
    <sheetView zoomScale="80" zoomScaleNormal="80" workbookViewId="0" topLeftCell="A1">
      <pane ySplit="1" topLeftCell="A64" activePane="bottomLeft" state="frozen"/>
      <selection pane="bottomLeft" activeCell="A1" sqref="A1:J90"/>
    </sheetView>
  </sheetViews>
  <sheetFormatPr defaultColWidth="9.140625" defaultRowHeight="15"/>
  <cols>
    <col min="1" max="1" width="13.7109375" style="7" bestFit="1" customWidth="1"/>
    <col min="2" max="2" width="34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17.8515625" style="7" customWidth="1"/>
    <col min="7" max="7" width="27.140625" style="7" customWidth="1"/>
    <col min="8" max="8" width="26.421875" style="7" customWidth="1"/>
    <col min="9" max="9" width="20.421875" style="7" customWidth="1"/>
    <col min="10" max="10" width="23.421875" style="7" customWidth="1"/>
    <col min="11" max="16384" width="9.140625" style="7" customWidth="1"/>
  </cols>
  <sheetData>
    <row r="1" spans="1:10" ht="29">
      <c r="A1" s="14" t="s">
        <v>1</v>
      </c>
      <c r="B1" s="6" t="s">
        <v>90</v>
      </c>
      <c r="C1" s="54">
        <v>42095</v>
      </c>
      <c r="D1" s="54">
        <v>42430</v>
      </c>
      <c r="E1" s="54">
        <v>42461</v>
      </c>
      <c r="F1" s="1" t="s">
        <v>288</v>
      </c>
      <c r="G1" s="1" t="s">
        <v>293</v>
      </c>
      <c r="H1" s="1" t="s">
        <v>294</v>
      </c>
      <c r="I1" s="1" t="s">
        <v>291</v>
      </c>
      <c r="J1" s="44" t="s">
        <v>295</v>
      </c>
    </row>
    <row r="2" spans="1:10" ht="15">
      <c r="A2" s="45">
        <v>1</v>
      </c>
      <c r="B2" s="46" t="s">
        <v>2</v>
      </c>
      <c r="C2" s="81">
        <v>15502</v>
      </c>
      <c r="D2" s="81">
        <v>16342</v>
      </c>
      <c r="E2" s="81">
        <v>16553</v>
      </c>
      <c r="F2" s="110">
        <f aca="true" t="shared" si="0" ref="F2:F65">E2/$E$90</f>
        <v>0.009527454817543456</v>
      </c>
      <c r="G2" s="110">
        <f aca="true" t="shared" si="1" ref="G2:G65">(E2-C2)/C2</f>
        <v>0.06779770352212618</v>
      </c>
      <c r="H2" s="63">
        <f aca="true" t="shared" si="2" ref="H2:H65">E2-C2</f>
        <v>1051</v>
      </c>
      <c r="I2" s="47">
        <f>H2/$H$90</f>
        <v>0.02949182029912731</v>
      </c>
      <c r="J2" s="81">
        <f aca="true" t="shared" si="3" ref="J2:J65">E2-D2</f>
        <v>211</v>
      </c>
    </row>
    <row r="3" spans="1:10" ht="15">
      <c r="A3" s="45">
        <v>2</v>
      </c>
      <c r="B3" s="46" t="s">
        <v>3</v>
      </c>
      <c r="C3" s="81">
        <v>2918</v>
      </c>
      <c r="D3" s="81">
        <v>2659</v>
      </c>
      <c r="E3" s="81">
        <v>2783</v>
      </c>
      <c r="F3" s="110">
        <f t="shared" si="0"/>
        <v>0.001601818809715667</v>
      </c>
      <c r="G3" s="110">
        <f t="shared" si="1"/>
        <v>-0.046264564770390676</v>
      </c>
      <c r="H3" s="63">
        <f t="shared" si="2"/>
        <v>-135</v>
      </c>
      <c r="I3" s="47">
        <f aca="true" t="shared" si="4" ref="I3:I66">H3/$H$90</f>
        <v>-0.003788197659735668</v>
      </c>
      <c r="J3" s="81">
        <f t="shared" si="3"/>
        <v>124</v>
      </c>
    </row>
    <row r="4" spans="1:10" ht="15">
      <c r="A4" s="45">
        <v>3</v>
      </c>
      <c r="B4" s="46" t="s">
        <v>4</v>
      </c>
      <c r="C4" s="81">
        <v>1157</v>
      </c>
      <c r="D4" s="81">
        <v>1161</v>
      </c>
      <c r="E4" s="81">
        <v>1176</v>
      </c>
      <c r="F4" s="110">
        <f t="shared" si="0"/>
        <v>0.000676873489121676</v>
      </c>
      <c r="G4" s="110">
        <f t="shared" si="1"/>
        <v>0.016421780466724288</v>
      </c>
      <c r="H4" s="63">
        <f t="shared" si="2"/>
        <v>19</v>
      </c>
      <c r="I4" s="47">
        <f t="shared" si="4"/>
        <v>0.0005331537447035385</v>
      </c>
      <c r="J4" s="81">
        <f t="shared" si="3"/>
        <v>15</v>
      </c>
    </row>
    <row r="5" spans="1:10" ht="15">
      <c r="A5" s="45">
        <v>5</v>
      </c>
      <c r="B5" s="46" t="s">
        <v>5</v>
      </c>
      <c r="C5" s="81">
        <v>677</v>
      </c>
      <c r="D5" s="81">
        <v>608</v>
      </c>
      <c r="E5" s="81">
        <v>613</v>
      </c>
      <c r="F5" s="110">
        <f t="shared" si="0"/>
        <v>0.000352826061931622</v>
      </c>
      <c r="G5" s="110">
        <f t="shared" si="1"/>
        <v>-0.09453471196454949</v>
      </c>
      <c r="H5" s="63">
        <f t="shared" si="2"/>
        <v>-64</v>
      </c>
      <c r="I5" s="47">
        <f t="shared" si="4"/>
        <v>-0.0017958862979487612</v>
      </c>
      <c r="J5" s="81">
        <f t="shared" si="3"/>
        <v>5</v>
      </c>
    </row>
    <row r="6" spans="1:10" ht="15.75" customHeight="1">
      <c r="A6" s="45">
        <v>6</v>
      </c>
      <c r="B6" s="46" t="s">
        <v>6</v>
      </c>
      <c r="C6" s="81">
        <v>51</v>
      </c>
      <c r="D6" s="81">
        <v>47</v>
      </c>
      <c r="E6" s="81">
        <v>48</v>
      </c>
      <c r="F6" s="110">
        <f t="shared" si="0"/>
        <v>2.7627489351905146E-05</v>
      </c>
      <c r="G6" s="110">
        <f t="shared" si="1"/>
        <v>-0.058823529411764705</v>
      </c>
      <c r="H6" s="63">
        <f t="shared" si="2"/>
        <v>-3</v>
      </c>
      <c r="I6" s="47">
        <f t="shared" si="4"/>
        <v>-8.418217021634818E-05</v>
      </c>
      <c r="J6" s="81">
        <f t="shared" si="3"/>
        <v>1</v>
      </c>
    </row>
    <row r="7" spans="1:10" ht="15">
      <c r="A7" s="45">
        <v>7</v>
      </c>
      <c r="B7" s="46" t="s">
        <v>7</v>
      </c>
      <c r="C7" s="81">
        <v>893</v>
      </c>
      <c r="D7" s="81">
        <v>862</v>
      </c>
      <c r="E7" s="81">
        <v>880</v>
      </c>
      <c r="F7" s="110">
        <f t="shared" si="0"/>
        <v>0.0005065039714515944</v>
      </c>
      <c r="G7" s="110">
        <f t="shared" si="1"/>
        <v>-0.014557670772676373</v>
      </c>
      <c r="H7" s="63">
        <f t="shared" si="2"/>
        <v>-13</v>
      </c>
      <c r="I7" s="47">
        <f t="shared" si="4"/>
        <v>-0.0003647894042708421</v>
      </c>
      <c r="J7" s="81">
        <f t="shared" si="3"/>
        <v>18</v>
      </c>
    </row>
    <row r="8" spans="1:10" ht="15">
      <c r="A8" s="45">
        <v>8</v>
      </c>
      <c r="B8" s="46" t="s">
        <v>281</v>
      </c>
      <c r="C8" s="81">
        <v>4589</v>
      </c>
      <c r="D8" s="81">
        <v>4592</v>
      </c>
      <c r="E8" s="81">
        <v>4705</v>
      </c>
      <c r="F8" s="110">
        <f t="shared" si="0"/>
        <v>0.0027080695291815354</v>
      </c>
      <c r="G8" s="110">
        <f t="shared" si="1"/>
        <v>0.02527783830899978</v>
      </c>
      <c r="H8" s="63">
        <f t="shared" si="2"/>
        <v>116</v>
      </c>
      <c r="I8" s="47">
        <f t="shared" si="4"/>
        <v>0.0032550439150321295</v>
      </c>
      <c r="J8" s="81">
        <f t="shared" si="3"/>
        <v>113</v>
      </c>
    </row>
    <row r="9" spans="1:10" ht="15">
      <c r="A9" s="45">
        <v>9</v>
      </c>
      <c r="B9" s="46" t="s">
        <v>8</v>
      </c>
      <c r="C9" s="81">
        <v>446</v>
      </c>
      <c r="D9" s="81">
        <v>447</v>
      </c>
      <c r="E9" s="81">
        <v>444</v>
      </c>
      <c r="F9" s="110">
        <f t="shared" si="0"/>
        <v>0.0002555542765051226</v>
      </c>
      <c r="G9" s="110">
        <f t="shared" si="1"/>
        <v>-0.004484304932735426</v>
      </c>
      <c r="H9" s="63">
        <f t="shared" si="2"/>
        <v>-2</v>
      </c>
      <c r="I9" s="47">
        <f t="shared" si="4"/>
        <v>-5.6121446810898786E-05</v>
      </c>
      <c r="J9" s="81">
        <f t="shared" si="3"/>
        <v>-3</v>
      </c>
    </row>
    <row r="10" spans="1:10" ht="15">
      <c r="A10" s="48">
        <v>10</v>
      </c>
      <c r="B10" s="46" t="s">
        <v>9</v>
      </c>
      <c r="C10" s="63">
        <v>41654</v>
      </c>
      <c r="D10" s="63">
        <v>41556</v>
      </c>
      <c r="E10" s="63">
        <v>41739</v>
      </c>
      <c r="F10" s="110">
        <f t="shared" si="0"/>
        <v>0.024023828709566018</v>
      </c>
      <c r="G10" s="110">
        <f t="shared" si="1"/>
        <v>0.00204062034858597</v>
      </c>
      <c r="H10" s="63">
        <f t="shared" si="2"/>
        <v>85</v>
      </c>
      <c r="I10" s="47">
        <f t="shared" si="4"/>
        <v>0.0023851614894631985</v>
      </c>
      <c r="J10" s="81">
        <f t="shared" si="3"/>
        <v>183</v>
      </c>
    </row>
    <row r="11" spans="1:10" ht="15">
      <c r="A11" s="48">
        <v>11</v>
      </c>
      <c r="B11" s="46" t="s">
        <v>10</v>
      </c>
      <c r="C11" s="63">
        <v>637</v>
      </c>
      <c r="D11" s="63">
        <v>641</v>
      </c>
      <c r="E11" s="63">
        <v>642</v>
      </c>
      <c r="F11" s="110">
        <f t="shared" si="0"/>
        <v>0.00036951767008173135</v>
      </c>
      <c r="G11" s="110">
        <f t="shared" si="1"/>
        <v>0.007849293563579277</v>
      </c>
      <c r="H11" s="63">
        <f t="shared" si="2"/>
        <v>5</v>
      </c>
      <c r="I11" s="47">
        <f t="shared" si="4"/>
        <v>0.00014030361702724697</v>
      </c>
      <c r="J11" s="81">
        <f t="shared" si="3"/>
        <v>1</v>
      </c>
    </row>
    <row r="12" spans="1:10" ht="15">
      <c r="A12" s="48">
        <v>12</v>
      </c>
      <c r="B12" s="46" t="s">
        <v>11</v>
      </c>
      <c r="C12" s="63">
        <v>43</v>
      </c>
      <c r="D12" s="63">
        <v>45</v>
      </c>
      <c r="E12" s="63">
        <v>47</v>
      </c>
      <c r="F12" s="110">
        <f t="shared" si="0"/>
        <v>2.705191665707379E-05</v>
      </c>
      <c r="G12" s="110">
        <f t="shared" si="1"/>
        <v>0.09302325581395349</v>
      </c>
      <c r="H12" s="63">
        <f t="shared" si="2"/>
        <v>4</v>
      </c>
      <c r="I12" s="47">
        <f t="shared" si="4"/>
        <v>0.00011224289362179757</v>
      </c>
      <c r="J12" s="81">
        <f t="shared" si="3"/>
        <v>2</v>
      </c>
    </row>
    <row r="13" spans="1:10" ht="15">
      <c r="A13" s="48">
        <v>13</v>
      </c>
      <c r="B13" s="46" t="s">
        <v>12</v>
      </c>
      <c r="C13" s="63">
        <v>17195</v>
      </c>
      <c r="D13" s="63">
        <v>16772</v>
      </c>
      <c r="E13" s="63">
        <v>16768</v>
      </c>
      <c r="F13" s="110">
        <f t="shared" si="0"/>
        <v>0.009651202946932197</v>
      </c>
      <c r="G13" s="110">
        <f t="shared" si="1"/>
        <v>-0.024832800232625764</v>
      </c>
      <c r="H13" s="63">
        <f t="shared" si="2"/>
        <v>-427</v>
      </c>
      <c r="I13" s="47">
        <f t="shared" si="4"/>
        <v>-0.01198192889412689</v>
      </c>
      <c r="J13" s="81">
        <f t="shared" si="3"/>
        <v>-4</v>
      </c>
    </row>
    <row r="14" spans="1:10" ht="15">
      <c r="A14" s="48">
        <v>14</v>
      </c>
      <c r="B14" s="46" t="s">
        <v>13</v>
      </c>
      <c r="C14" s="63">
        <v>34053</v>
      </c>
      <c r="D14" s="63">
        <v>32603</v>
      </c>
      <c r="E14" s="63">
        <v>32752</v>
      </c>
      <c r="F14" s="110">
        <f t="shared" si="0"/>
        <v>0.018851156901116613</v>
      </c>
      <c r="G14" s="110">
        <f t="shared" si="1"/>
        <v>-0.03820515079434998</v>
      </c>
      <c r="H14" s="63">
        <f t="shared" si="2"/>
        <v>-1301</v>
      </c>
      <c r="I14" s="47">
        <f t="shared" si="4"/>
        <v>-0.03650700115048966</v>
      </c>
      <c r="J14" s="81">
        <f t="shared" si="3"/>
        <v>149</v>
      </c>
    </row>
    <row r="15" spans="1:10" ht="15">
      <c r="A15" s="48">
        <v>15</v>
      </c>
      <c r="B15" s="46" t="s">
        <v>14</v>
      </c>
      <c r="C15" s="63">
        <v>6685</v>
      </c>
      <c r="D15" s="63">
        <v>6440</v>
      </c>
      <c r="E15" s="63">
        <v>6469</v>
      </c>
      <c r="F15" s="110">
        <f t="shared" si="0"/>
        <v>0.00372337976286405</v>
      </c>
      <c r="G15" s="110">
        <f t="shared" si="1"/>
        <v>-0.03231114435302917</v>
      </c>
      <c r="H15" s="63">
        <f t="shared" si="2"/>
        <v>-216</v>
      </c>
      <c r="I15" s="47">
        <f t="shared" si="4"/>
        <v>-0.006061116255577069</v>
      </c>
      <c r="J15" s="81">
        <f t="shared" si="3"/>
        <v>29</v>
      </c>
    </row>
    <row r="16" spans="1:10" ht="15">
      <c r="A16" s="48">
        <v>16</v>
      </c>
      <c r="B16" s="46" t="s">
        <v>15</v>
      </c>
      <c r="C16" s="63">
        <v>10699</v>
      </c>
      <c r="D16" s="63">
        <v>10457</v>
      </c>
      <c r="E16" s="63">
        <v>10524</v>
      </c>
      <c r="F16" s="110">
        <f t="shared" si="0"/>
        <v>0.006057327040405203</v>
      </c>
      <c r="G16" s="110">
        <f t="shared" si="1"/>
        <v>-0.016356668847555846</v>
      </c>
      <c r="H16" s="63">
        <f t="shared" si="2"/>
        <v>-175</v>
      </c>
      <c r="I16" s="47">
        <f t="shared" si="4"/>
        <v>-0.004910626595953644</v>
      </c>
      <c r="J16" s="81">
        <f t="shared" si="3"/>
        <v>67</v>
      </c>
    </row>
    <row r="17" spans="1:10" ht="15">
      <c r="A17" s="48">
        <v>17</v>
      </c>
      <c r="B17" s="46" t="s">
        <v>16</v>
      </c>
      <c r="C17" s="63">
        <v>2295</v>
      </c>
      <c r="D17" s="63">
        <v>2380</v>
      </c>
      <c r="E17" s="63">
        <v>2389</v>
      </c>
      <c r="F17" s="110">
        <f t="shared" si="0"/>
        <v>0.0013750431679521123</v>
      </c>
      <c r="G17" s="110">
        <f t="shared" si="1"/>
        <v>0.040958605664488015</v>
      </c>
      <c r="H17" s="63">
        <f t="shared" si="2"/>
        <v>94</v>
      </c>
      <c r="I17" s="47">
        <f t="shared" si="4"/>
        <v>0.002637708000112243</v>
      </c>
      <c r="J17" s="81">
        <f t="shared" si="3"/>
        <v>9</v>
      </c>
    </row>
    <row r="18" spans="1:10" ht="15">
      <c r="A18" s="48">
        <v>18</v>
      </c>
      <c r="B18" s="46" t="s">
        <v>17</v>
      </c>
      <c r="C18" s="63">
        <v>8783</v>
      </c>
      <c r="D18" s="63">
        <v>8129</v>
      </c>
      <c r="E18" s="63">
        <v>8139</v>
      </c>
      <c r="F18" s="110">
        <f t="shared" si="0"/>
        <v>0.004684586163232416</v>
      </c>
      <c r="G18" s="110">
        <f t="shared" si="1"/>
        <v>-0.07332346578617785</v>
      </c>
      <c r="H18" s="63">
        <f t="shared" si="2"/>
        <v>-644</v>
      </c>
      <c r="I18" s="47">
        <f t="shared" si="4"/>
        <v>-0.018071105873109408</v>
      </c>
      <c r="J18" s="81">
        <f t="shared" si="3"/>
        <v>10</v>
      </c>
    </row>
    <row r="19" spans="1:10" ht="15">
      <c r="A19" s="48">
        <v>19</v>
      </c>
      <c r="B19" s="46" t="s">
        <v>18</v>
      </c>
      <c r="C19" s="63">
        <v>317</v>
      </c>
      <c r="D19" s="63">
        <v>293</v>
      </c>
      <c r="E19" s="63">
        <v>291</v>
      </c>
      <c r="F19" s="110">
        <f t="shared" si="0"/>
        <v>0.00016749165419592494</v>
      </c>
      <c r="G19" s="110">
        <f t="shared" si="1"/>
        <v>-0.08201892744479496</v>
      </c>
      <c r="H19" s="63">
        <f t="shared" si="2"/>
        <v>-26</v>
      </c>
      <c r="I19" s="47">
        <f t="shared" si="4"/>
        <v>-0.0007295788085416842</v>
      </c>
      <c r="J19" s="81">
        <f t="shared" si="3"/>
        <v>-2</v>
      </c>
    </row>
    <row r="20" spans="1:10" ht="15">
      <c r="A20" s="48">
        <v>20</v>
      </c>
      <c r="B20" s="46" t="s">
        <v>19</v>
      </c>
      <c r="C20" s="63">
        <v>4336</v>
      </c>
      <c r="D20" s="63">
        <v>4361</v>
      </c>
      <c r="E20" s="63">
        <v>4382</v>
      </c>
      <c r="F20" s="110">
        <f t="shared" si="0"/>
        <v>0.0025221595487510073</v>
      </c>
      <c r="G20" s="110">
        <f t="shared" si="1"/>
        <v>0.010608856088560886</v>
      </c>
      <c r="H20" s="63">
        <f t="shared" si="2"/>
        <v>46</v>
      </c>
      <c r="I20" s="47">
        <f t="shared" si="4"/>
        <v>0.0012907932766506721</v>
      </c>
      <c r="J20" s="81">
        <f t="shared" si="3"/>
        <v>21</v>
      </c>
    </row>
    <row r="21" spans="1:10" ht="15">
      <c r="A21" s="48">
        <v>21</v>
      </c>
      <c r="B21" s="46" t="s">
        <v>20</v>
      </c>
      <c r="C21" s="63">
        <v>320</v>
      </c>
      <c r="D21" s="63">
        <v>342</v>
      </c>
      <c r="E21" s="63">
        <v>347</v>
      </c>
      <c r="F21" s="110">
        <f t="shared" si="0"/>
        <v>0.00019972372510648095</v>
      </c>
      <c r="G21" s="110">
        <f t="shared" si="1"/>
        <v>0.084375</v>
      </c>
      <c r="H21" s="63">
        <f t="shared" si="2"/>
        <v>27</v>
      </c>
      <c r="I21" s="47">
        <f t="shared" si="4"/>
        <v>0.0007576395319471336</v>
      </c>
      <c r="J21" s="81">
        <f t="shared" si="3"/>
        <v>5</v>
      </c>
    </row>
    <row r="22" spans="1:10" ht="15">
      <c r="A22" s="48">
        <v>22</v>
      </c>
      <c r="B22" s="46" t="s">
        <v>21</v>
      </c>
      <c r="C22" s="63">
        <v>12563</v>
      </c>
      <c r="D22" s="63">
        <v>12657</v>
      </c>
      <c r="E22" s="63">
        <v>12707</v>
      </c>
      <c r="F22" s="110">
        <f t="shared" si="0"/>
        <v>0.007313802233222056</v>
      </c>
      <c r="G22" s="110">
        <f t="shared" si="1"/>
        <v>0.011462230358990686</v>
      </c>
      <c r="H22" s="63">
        <f t="shared" si="2"/>
        <v>144</v>
      </c>
      <c r="I22" s="47">
        <f t="shared" si="4"/>
        <v>0.004040744170384712</v>
      </c>
      <c r="J22" s="81">
        <f t="shared" si="3"/>
        <v>50</v>
      </c>
    </row>
    <row r="23" spans="1:10" ht="15">
      <c r="A23" s="48">
        <v>23</v>
      </c>
      <c r="B23" s="46" t="s">
        <v>22</v>
      </c>
      <c r="C23" s="63">
        <v>13577</v>
      </c>
      <c r="D23" s="63">
        <v>13544</v>
      </c>
      <c r="E23" s="63">
        <v>13722</v>
      </c>
      <c r="F23" s="110">
        <f t="shared" si="0"/>
        <v>0.007898008518475884</v>
      </c>
      <c r="G23" s="110">
        <f t="shared" si="1"/>
        <v>0.010679826176622229</v>
      </c>
      <c r="H23" s="63">
        <f t="shared" si="2"/>
        <v>145</v>
      </c>
      <c r="I23" s="47">
        <f t="shared" si="4"/>
        <v>0.004068804893790162</v>
      </c>
      <c r="J23" s="81">
        <f t="shared" si="3"/>
        <v>178</v>
      </c>
    </row>
    <row r="24" spans="1:10" ht="15">
      <c r="A24" s="48">
        <v>24</v>
      </c>
      <c r="B24" s="46" t="s">
        <v>23</v>
      </c>
      <c r="C24" s="63">
        <v>7707</v>
      </c>
      <c r="D24" s="63">
        <v>7455</v>
      </c>
      <c r="E24" s="63">
        <v>7447</v>
      </c>
      <c r="F24" s="110">
        <f t="shared" si="0"/>
        <v>0.004286289858409117</v>
      </c>
      <c r="G24" s="110">
        <f t="shared" si="1"/>
        <v>-0.033735565070714936</v>
      </c>
      <c r="H24" s="63">
        <f t="shared" si="2"/>
        <v>-260</v>
      </c>
      <c r="I24" s="47">
        <f t="shared" si="4"/>
        <v>-0.007295788085416842</v>
      </c>
      <c r="J24" s="81">
        <f t="shared" si="3"/>
        <v>-8</v>
      </c>
    </row>
    <row r="25" spans="1:10" ht="15">
      <c r="A25" s="48">
        <v>25</v>
      </c>
      <c r="B25" s="46" t="s">
        <v>24</v>
      </c>
      <c r="C25" s="63">
        <v>35181</v>
      </c>
      <c r="D25" s="63">
        <v>35128</v>
      </c>
      <c r="E25" s="63">
        <v>35206</v>
      </c>
      <c r="F25" s="110">
        <f t="shared" si="0"/>
        <v>0.02026361229423276</v>
      </c>
      <c r="G25" s="110">
        <f t="shared" si="1"/>
        <v>0.0007106108410789915</v>
      </c>
      <c r="H25" s="63">
        <f t="shared" si="2"/>
        <v>25</v>
      </c>
      <c r="I25" s="47">
        <f t="shared" si="4"/>
        <v>0.0007015180851362348</v>
      </c>
      <c r="J25" s="81">
        <f t="shared" si="3"/>
        <v>78</v>
      </c>
    </row>
    <row r="26" spans="1:10" ht="15">
      <c r="A26" s="48">
        <v>26</v>
      </c>
      <c r="B26" s="46" t="s">
        <v>25</v>
      </c>
      <c r="C26" s="63">
        <v>1658</v>
      </c>
      <c r="D26" s="63">
        <v>1649</v>
      </c>
      <c r="E26" s="63">
        <v>1649</v>
      </c>
      <c r="F26" s="110">
        <f t="shared" si="0"/>
        <v>0.000949119373776908</v>
      </c>
      <c r="G26" s="110">
        <f t="shared" si="1"/>
        <v>-0.005428226779252111</v>
      </c>
      <c r="H26" s="63">
        <f t="shared" si="2"/>
        <v>-9</v>
      </c>
      <c r="I26" s="47">
        <f t="shared" si="4"/>
        <v>-0.0002525465106490445</v>
      </c>
      <c r="J26" s="81">
        <f t="shared" si="3"/>
        <v>0</v>
      </c>
    </row>
    <row r="27" spans="1:10" ht="15">
      <c r="A27" s="48">
        <v>27</v>
      </c>
      <c r="B27" s="46" t="s">
        <v>26</v>
      </c>
      <c r="C27" s="63">
        <v>5422</v>
      </c>
      <c r="D27" s="63">
        <v>5660</v>
      </c>
      <c r="E27" s="63">
        <v>5709</v>
      </c>
      <c r="F27" s="110">
        <f t="shared" si="0"/>
        <v>0.0032859445147922182</v>
      </c>
      <c r="G27" s="110">
        <f t="shared" si="1"/>
        <v>0.05293249723349318</v>
      </c>
      <c r="H27" s="63">
        <f t="shared" si="2"/>
        <v>287</v>
      </c>
      <c r="I27" s="47">
        <f t="shared" si="4"/>
        <v>0.008053427617363976</v>
      </c>
      <c r="J27" s="81">
        <f t="shared" si="3"/>
        <v>49</v>
      </c>
    </row>
    <row r="28" spans="1:10" ht="15">
      <c r="A28" s="48">
        <v>28</v>
      </c>
      <c r="B28" s="46" t="s">
        <v>27</v>
      </c>
      <c r="C28" s="63">
        <v>9633</v>
      </c>
      <c r="D28" s="63">
        <v>10067</v>
      </c>
      <c r="E28" s="63">
        <v>10193</v>
      </c>
      <c r="F28" s="110">
        <f t="shared" si="0"/>
        <v>0.005866812478416024</v>
      </c>
      <c r="G28" s="110">
        <f t="shared" si="1"/>
        <v>0.058133499429045984</v>
      </c>
      <c r="H28" s="63">
        <f t="shared" si="2"/>
        <v>560</v>
      </c>
      <c r="I28" s="47">
        <f t="shared" si="4"/>
        <v>0.01571400510705166</v>
      </c>
      <c r="J28" s="81">
        <f t="shared" si="3"/>
        <v>126</v>
      </c>
    </row>
    <row r="29" spans="1:10" ht="15">
      <c r="A29" s="48">
        <v>29</v>
      </c>
      <c r="B29" s="46" t="s">
        <v>28</v>
      </c>
      <c r="C29" s="63">
        <v>3477</v>
      </c>
      <c r="D29" s="63">
        <v>3551</v>
      </c>
      <c r="E29" s="63">
        <v>3570</v>
      </c>
      <c r="F29" s="110">
        <f t="shared" si="0"/>
        <v>0.002054794520547945</v>
      </c>
      <c r="G29" s="110">
        <f t="shared" si="1"/>
        <v>0.026747195858498704</v>
      </c>
      <c r="H29" s="63">
        <f t="shared" si="2"/>
        <v>93</v>
      </c>
      <c r="I29" s="47">
        <f t="shared" si="4"/>
        <v>0.0026096472767067934</v>
      </c>
      <c r="J29" s="81">
        <f t="shared" si="3"/>
        <v>19</v>
      </c>
    </row>
    <row r="30" spans="1:10" ht="15">
      <c r="A30" s="48">
        <v>30</v>
      </c>
      <c r="B30" s="46" t="s">
        <v>29</v>
      </c>
      <c r="C30" s="63">
        <v>1107</v>
      </c>
      <c r="D30" s="63">
        <v>1171</v>
      </c>
      <c r="E30" s="63">
        <v>1176</v>
      </c>
      <c r="F30" s="110">
        <f t="shared" si="0"/>
        <v>0.000676873489121676</v>
      </c>
      <c r="G30" s="110">
        <f t="shared" si="1"/>
        <v>0.06233062330623306</v>
      </c>
      <c r="H30" s="63">
        <f t="shared" si="2"/>
        <v>69</v>
      </c>
      <c r="I30" s="47">
        <f t="shared" si="4"/>
        <v>0.001936189914976008</v>
      </c>
      <c r="J30" s="81">
        <f t="shared" si="3"/>
        <v>5</v>
      </c>
    </row>
    <row r="31" spans="1:10" ht="15">
      <c r="A31" s="48">
        <v>31</v>
      </c>
      <c r="B31" s="46" t="s">
        <v>30</v>
      </c>
      <c r="C31" s="63">
        <v>20985</v>
      </c>
      <c r="D31" s="63">
        <v>21180</v>
      </c>
      <c r="E31" s="63">
        <v>21297</v>
      </c>
      <c r="F31" s="110">
        <f t="shared" si="0"/>
        <v>0.012257971681823415</v>
      </c>
      <c r="G31" s="110">
        <f t="shared" si="1"/>
        <v>0.014867762687634024</v>
      </c>
      <c r="H31" s="63">
        <f t="shared" si="2"/>
        <v>312</v>
      </c>
      <c r="I31" s="47">
        <f t="shared" si="4"/>
        <v>0.008754945702500211</v>
      </c>
      <c r="J31" s="81">
        <f t="shared" si="3"/>
        <v>117</v>
      </c>
    </row>
    <row r="32" spans="1:10" ht="15">
      <c r="A32" s="48">
        <v>32</v>
      </c>
      <c r="B32" s="46" t="s">
        <v>31</v>
      </c>
      <c r="C32" s="63">
        <v>6242</v>
      </c>
      <c r="D32" s="63">
        <v>6324</v>
      </c>
      <c r="E32" s="63">
        <v>6372</v>
      </c>
      <c r="F32" s="110">
        <f t="shared" si="0"/>
        <v>0.003667549211465408</v>
      </c>
      <c r="G32" s="110">
        <f t="shared" si="1"/>
        <v>0.020826658122396667</v>
      </c>
      <c r="H32" s="63">
        <f t="shared" si="2"/>
        <v>130</v>
      </c>
      <c r="I32" s="47">
        <f t="shared" si="4"/>
        <v>0.003647894042708421</v>
      </c>
      <c r="J32" s="81">
        <f t="shared" si="3"/>
        <v>48</v>
      </c>
    </row>
    <row r="33" spans="1:10" ht="15">
      <c r="A33" s="48">
        <v>33</v>
      </c>
      <c r="B33" s="46" t="s">
        <v>32</v>
      </c>
      <c r="C33" s="63">
        <v>20775</v>
      </c>
      <c r="D33" s="63">
        <v>20337</v>
      </c>
      <c r="E33" s="63">
        <v>20243</v>
      </c>
      <c r="F33" s="110">
        <f t="shared" si="0"/>
        <v>0.011651318061471164</v>
      </c>
      <c r="G33" s="110">
        <f t="shared" si="1"/>
        <v>-0.025607701564380265</v>
      </c>
      <c r="H33" s="63">
        <f t="shared" si="2"/>
        <v>-532</v>
      </c>
      <c r="I33" s="47">
        <f t="shared" si="4"/>
        <v>-0.014928304851699077</v>
      </c>
      <c r="J33" s="81">
        <f t="shared" si="3"/>
        <v>-94</v>
      </c>
    </row>
    <row r="34" spans="1:10" ht="15">
      <c r="A34" s="48">
        <v>35</v>
      </c>
      <c r="B34" s="46" t="s">
        <v>33</v>
      </c>
      <c r="C34" s="81">
        <v>19665</v>
      </c>
      <c r="D34" s="81">
        <v>18673</v>
      </c>
      <c r="E34" s="81">
        <v>18583</v>
      </c>
      <c r="F34" s="110">
        <f t="shared" si="0"/>
        <v>0.010695867388051112</v>
      </c>
      <c r="G34" s="110">
        <f t="shared" si="1"/>
        <v>-0.05502161200101704</v>
      </c>
      <c r="H34" s="63">
        <f t="shared" si="2"/>
        <v>-1082</v>
      </c>
      <c r="I34" s="47">
        <f t="shared" si="4"/>
        <v>-0.03036170272469624</v>
      </c>
      <c r="J34" s="81">
        <f t="shared" si="3"/>
        <v>-90</v>
      </c>
    </row>
    <row r="35" spans="1:10" ht="15">
      <c r="A35" s="48">
        <v>36</v>
      </c>
      <c r="B35" s="46" t="s">
        <v>34</v>
      </c>
      <c r="C35" s="81">
        <v>902</v>
      </c>
      <c r="D35" s="81">
        <v>855</v>
      </c>
      <c r="E35" s="81">
        <v>934</v>
      </c>
      <c r="F35" s="110">
        <f t="shared" si="0"/>
        <v>0.0005375848969724876</v>
      </c>
      <c r="G35" s="110">
        <f t="shared" si="1"/>
        <v>0.03547671840354767</v>
      </c>
      <c r="H35" s="63">
        <f t="shared" si="2"/>
        <v>32</v>
      </c>
      <c r="I35" s="47">
        <f t="shared" si="4"/>
        <v>0.0008979431489743806</v>
      </c>
      <c r="J35" s="81">
        <f t="shared" si="3"/>
        <v>79</v>
      </c>
    </row>
    <row r="36" spans="1:10" ht="15">
      <c r="A36" s="48">
        <v>37</v>
      </c>
      <c r="B36" s="46" t="s">
        <v>35</v>
      </c>
      <c r="C36" s="81">
        <v>421</v>
      </c>
      <c r="D36" s="81">
        <v>467</v>
      </c>
      <c r="E36" s="81">
        <v>488</v>
      </c>
      <c r="F36" s="110">
        <f t="shared" si="0"/>
        <v>0.0002808794750777023</v>
      </c>
      <c r="G36" s="110">
        <f t="shared" si="1"/>
        <v>0.15914489311163896</v>
      </c>
      <c r="H36" s="63">
        <f t="shared" si="2"/>
        <v>67</v>
      </c>
      <c r="I36" s="47">
        <f t="shared" si="4"/>
        <v>0.0018800684681651093</v>
      </c>
      <c r="J36" s="81">
        <f t="shared" si="3"/>
        <v>21</v>
      </c>
    </row>
    <row r="37" spans="1:10" ht="15">
      <c r="A37" s="48">
        <v>38</v>
      </c>
      <c r="B37" s="46" t="s">
        <v>36</v>
      </c>
      <c r="C37" s="81">
        <v>3177</v>
      </c>
      <c r="D37" s="81">
        <v>3321</v>
      </c>
      <c r="E37" s="81">
        <v>3321</v>
      </c>
      <c r="F37" s="110">
        <f t="shared" si="0"/>
        <v>0.0019114769195349372</v>
      </c>
      <c r="G37" s="110">
        <f t="shared" si="1"/>
        <v>0.0453257790368272</v>
      </c>
      <c r="H37" s="63">
        <f t="shared" si="2"/>
        <v>144</v>
      </c>
      <c r="I37" s="47">
        <f t="shared" si="4"/>
        <v>0.004040744170384712</v>
      </c>
      <c r="J37" s="81">
        <f t="shared" si="3"/>
        <v>0</v>
      </c>
    </row>
    <row r="38" spans="1:10" ht="15">
      <c r="A38" s="48">
        <v>39</v>
      </c>
      <c r="B38" s="46" t="s">
        <v>37</v>
      </c>
      <c r="C38" s="81">
        <v>139</v>
      </c>
      <c r="D38" s="81">
        <v>133</v>
      </c>
      <c r="E38" s="81">
        <v>131</v>
      </c>
      <c r="F38" s="110">
        <f t="shared" si="0"/>
        <v>7.540002302290779E-05</v>
      </c>
      <c r="G38" s="110">
        <f t="shared" si="1"/>
        <v>-0.05755395683453238</v>
      </c>
      <c r="H38" s="63">
        <f t="shared" si="2"/>
        <v>-8</v>
      </c>
      <c r="I38" s="47">
        <f t="shared" si="4"/>
        <v>-0.00022448578724359514</v>
      </c>
      <c r="J38" s="81">
        <f t="shared" si="3"/>
        <v>-2</v>
      </c>
    </row>
    <row r="39" spans="1:10" ht="15">
      <c r="A39" s="48">
        <v>41</v>
      </c>
      <c r="B39" s="46" t="s">
        <v>38</v>
      </c>
      <c r="C39" s="81">
        <v>119432</v>
      </c>
      <c r="D39" s="81">
        <v>124550</v>
      </c>
      <c r="E39" s="81">
        <v>128565</v>
      </c>
      <c r="F39" s="110">
        <f t="shared" si="0"/>
        <v>0.07399850351099344</v>
      </c>
      <c r="G39" s="110">
        <f t="shared" si="1"/>
        <v>0.07647029271886932</v>
      </c>
      <c r="H39" s="63">
        <f t="shared" si="2"/>
        <v>9133</v>
      </c>
      <c r="I39" s="47">
        <f t="shared" si="4"/>
        <v>0.2562785868619693</v>
      </c>
      <c r="J39" s="81">
        <f t="shared" si="3"/>
        <v>4015</v>
      </c>
    </row>
    <row r="40" spans="1:10" ht="15">
      <c r="A40" s="48">
        <v>42</v>
      </c>
      <c r="B40" s="46" t="s">
        <v>39</v>
      </c>
      <c r="C40" s="81">
        <v>13973</v>
      </c>
      <c r="D40" s="81">
        <v>13301</v>
      </c>
      <c r="E40" s="81">
        <v>13933</v>
      </c>
      <c r="F40" s="110">
        <f t="shared" si="0"/>
        <v>0.0080194543570853</v>
      </c>
      <c r="G40" s="110">
        <f t="shared" si="1"/>
        <v>-0.0028626637085808343</v>
      </c>
      <c r="H40" s="63">
        <f t="shared" si="2"/>
        <v>-40</v>
      </c>
      <c r="I40" s="47">
        <f t="shared" si="4"/>
        <v>-0.0011224289362179757</v>
      </c>
      <c r="J40" s="81">
        <f t="shared" si="3"/>
        <v>632</v>
      </c>
    </row>
    <row r="41" spans="1:10" ht="15">
      <c r="A41" s="48">
        <v>43</v>
      </c>
      <c r="B41" s="46" t="s">
        <v>40</v>
      </c>
      <c r="C41" s="81">
        <v>52438</v>
      </c>
      <c r="D41" s="81">
        <v>52870</v>
      </c>
      <c r="E41" s="81">
        <v>53608</v>
      </c>
      <c r="F41" s="110">
        <f t="shared" si="0"/>
        <v>0.030855301024519395</v>
      </c>
      <c r="G41" s="110">
        <f t="shared" si="1"/>
        <v>0.022312063770548077</v>
      </c>
      <c r="H41" s="63">
        <f t="shared" si="2"/>
        <v>1170</v>
      </c>
      <c r="I41" s="47">
        <f t="shared" si="4"/>
        <v>0.03283104638437579</v>
      </c>
      <c r="J41" s="81">
        <f t="shared" si="3"/>
        <v>738</v>
      </c>
    </row>
    <row r="42" spans="1:10" ht="15">
      <c r="A42" s="48">
        <v>45</v>
      </c>
      <c r="B42" s="46" t="s">
        <v>41</v>
      </c>
      <c r="C42" s="81">
        <v>43614</v>
      </c>
      <c r="D42" s="81">
        <v>46053</v>
      </c>
      <c r="E42" s="81">
        <v>46445</v>
      </c>
      <c r="F42" s="110">
        <f t="shared" si="0"/>
        <v>0.026732473811442385</v>
      </c>
      <c r="G42" s="110">
        <f t="shared" si="1"/>
        <v>0.06491034988765075</v>
      </c>
      <c r="H42" s="63">
        <f t="shared" si="2"/>
        <v>2831</v>
      </c>
      <c r="I42" s="47">
        <f t="shared" si="4"/>
        <v>0.07943990796082723</v>
      </c>
      <c r="J42" s="81">
        <f t="shared" si="3"/>
        <v>392</v>
      </c>
    </row>
    <row r="43" spans="1:10" ht="15">
      <c r="A43" s="48">
        <v>46</v>
      </c>
      <c r="B43" s="46" t="s">
        <v>42</v>
      </c>
      <c r="C43" s="81">
        <v>117003</v>
      </c>
      <c r="D43" s="81">
        <v>122938</v>
      </c>
      <c r="E43" s="81">
        <v>123696</v>
      </c>
      <c r="F43" s="110">
        <f t="shared" si="0"/>
        <v>0.07119604005985956</v>
      </c>
      <c r="G43" s="110">
        <f t="shared" si="1"/>
        <v>0.05720366144457834</v>
      </c>
      <c r="H43" s="63">
        <f t="shared" si="2"/>
        <v>6693</v>
      </c>
      <c r="I43" s="47">
        <f t="shared" si="4"/>
        <v>0.1878104217526728</v>
      </c>
      <c r="J43" s="81">
        <f t="shared" si="3"/>
        <v>758</v>
      </c>
    </row>
    <row r="44" spans="1:10" ht="15">
      <c r="A44" s="48">
        <v>47</v>
      </c>
      <c r="B44" s="46" t="s">
        <v>43</v>
      </c>
      <c r="C44" s="81">
        <v>289892</v>
      </c>
      <c r="D44" s="81">
        <v>296145</v>
      </c>
      <c r="E44" s="81">
        <v>297784</v>
      </c>
      <c r="F44" s="110">
        <f t="shared" si="0"/>
        <v>0.17139633935766088</v>
      </c>
      <c r="G44" s="110">
        <f t="shared" si="1"/>
        <v>0.027223931671105102</v>
      </c>
      <c r="H44" s="63">
        <f t="shared" si="2"/>
        <v>7892</v>
      </c>
      <c r="I44" s="47">
        <f t="shared" si="4"/>
        <v>0.22145522911580662</v>
      </c>
      <c r="J44" s="81">
        <f t="shared" si="3"/>
        <v>1639</v>
      </c>
    </row>
    <row r="45" spans="1:10" ht="15">
      <c r="A45" s="48">
        <v>49</v>
      </c>
      <c r="B45" s="46" t="s">
        <v>44</v>
      </c>
      <c r="C45" s="81">
        <v>121661</v>
      </c>
      <c r="D45" s="81">
        <v>119791</v>
      </c>
      <c r="E45" s="81">
        <v>120297</v>
      </c>
      <c r="F45" s="110">
        <f t="shared" si="0"/>
        <v>0.06923966847012777</v>
      </c>
      <c r="G45" s="110">
        <f t="shared" si="1"/>
        <v>-0.011211481082680563</v>
      </c>
      <c r="H45" s="63">
        <f t="shared" si="2"/>
        <v>-1364</v>
      </c>
      <c r="I45" s="47">
        <f t="shared" si="4"/>
        <v>-0.03827482672503297</v>
      </c>
      <c r="J45" s="81">
        <f t="shared" si="3"/>
        <v>506</v>
      </c>
    </row>
    <row r="46" spans="1:10" ht="15">
      <c r="A46" s="48">
        <v>50</v>
      </c>
      <c r="B46" s="46" t="s">
        <v>45</v>
      </c>
      <c r="C46" s="81">
        <v>2346</v>
      </c>
      <c r="D46" s="81">
        <v>2260</v>
      </c>
      <c r="E46" s="81">
        <v>2326</v>
      </c>
      <c r="F46" s="110">
        <f t="shared" si="0"/>
        <v>0.0013387820881777368</v>
      </c>
      <c r="G46" s="110">
        <f t="shared" si="1"/>
        <v>-0.008525149190110827</v>
      </c>
      <c r="H46" s="63">
        <f t="shared" si="2"/>
        <v>-20</v>
      </c>
      <c r="I46" s="47">
        <f t="shared" si="4"/>
        <v>-0.0005612144681089879</v>
      </c>
      <c r="J46" s="81">
        <f t="shared" si="3"/>
        <v>66</v>
      </c>
    </row>
    <row r="47" spans="1:10" ht="15">
      <c r="A47" s="48">
        <v>51</v>
      </c>
      <c r="B47" s="46" t="s">
        <v>46</v>
      </c>
      <c r="C47" s="81">
        <v>299</v>
      </c>
      <c r="D47" s="81">
        <v>301</v>
      </c>
      <c r="E47" s="81">
        <v>296</v>
      </c>
      <c r="F47" s="110">
        <f t="shared" si="0"/>
        <v>0.00017036951767008174</v>
      </c>
      <c r="G47" s="110">
        <f t="shared" si="1"/>
        <v>-0.010033444816053512</v>
      </c>
      <c r="H47" s="63">
        <f t="shared" si="2"/>
        <v>-3</v>
      </c>
      <c r="I47" s="47">
        <f t="shared" si="4"/>
        <v>-8.418217021634818E-05</v>
      </c>
      <c r="J47" s="81">
        <f t="shared" si="3"/>
        <v>-5</v>
      </c>
    </row>
    <row r="48" spans="1:10" ht="15">
      <c r="A48" s="48">
        <v>52</v>
      </c>
      <c r="B48" s="46" t="s">
        <v>47</v>
      </c>
      <c r="C48" s="81">
        <v>18135</v>
      </c>
      <c r="D48" s="81">
        <v>18316</v>
      </c>
      <c r="E48" s="81">
        <v>18353</v>
      </c>
      <c r="F48" s="110">
        <f t="shared" si="0"/>
        <v>0.010563485668239898</v>
      </c>
      <c r="G48" s="110">
        <f t="shared" si="1"/>
        <v>0.012020953956437827</v>
      </c>
      <c r="H48" s="63">
        <f t="shared" si="2"/>
        <v>218</v>
      </c>
      <c r="I48" s="47">
        <f t="shared" si="4"/>
        <v>0.006117237702387967</v>
      </c>
      <c r="J48" s="81">
        <f t="shared" si="3"/>
        <v>37</v>
      </c>
    </row>
    <row r="49" spans="1:10" ht="15">
      <c r="A49" s="48">
        <v>53</v>
      </c>
      <c r="B49" s="46" t="s">
        <v>48</v>
      </c>
      <c r="C49" s="81">
        <v>2647</v>
      </c>
      <c r="D49" s="81">
        <v>2736</v>
      </c>
      <c r="E49" s="81">
        <v>2786</v>
      </c>
      <c r="F49" s="110">
        <f t="shared" si="0"/>
        <v>0.001603545527800161</v>
      </c>
      <c r="G49" s="110">
        <f t="shared" si="1"/>
        <v>0.05251227805062335</v>
      </c>
      <c r="H49" s="63">
        <f t="shared" si="2"/>
        <v>139</v>
      </c>
      <c r="I49" s="47">
        <f t="shared" si="4"/>
        <v>0.0039004405533574656</v>
      </c>
      <c r="J49" s="81">
        <f t="shared" si="3"/>
        <v>50</v>
      </c>
    </row>
    <row r="50" spans="1:10" ht="15">
      <c r="A50" s="48">
        <v>55</v>
      </c>
      <c r="B50" s="46" t="s">
        <v>49</v>
      </c>
      <c r="C50" s="81">
        <v>17192</v>
      </c>
      <c r="D50" s="81">
        <v>17483</v>
      </c>
      <c r="E50" s="81">
        <v>17750</v>
      </c>
      <c r="F50" s="110">
        <f t="shared" si="0"/>
        <v>0.01021641533325659</v>
      </c>
      <c r="G50" s="110">
        <f t="shared" si="1"/>
        <v>0.0324569567240577</v>
      </c>
      <c r="H50" s="63">
        <f t="shared" si="2"/>
        <v>558</v>
      </c>
      <c r="I50" s="47">
        <f t="shared" si="4"/>
        <v>0.015657883660240762</v>
      </c>
      <c r="J50" s="81">
        <f t="shared" si="3"/>
        <v>267</v>
      </c>
    </row>
    <row r="51" spans="1:10" ht="15">
      <c r="A51" s="48">
        <v>56</v>
      </c>
      <c r="B51" s="46" t="s">
        <v>50</v>
      </c>
      <c r="C51" s="81">
        <v>101648</v>
      </c>
      <c r="D51" s="81">
        <v>105321</v>
      </c>
      <c r="E51" s="81">
        <v>106421</v>
      </c>
      <c r="F51" s="110">
        <f t="shared" si="0"/>
        <v>0.06125302175664787</v>
      </c>
      <c r="G51" s="110">
        <f t="shared" si="1"/>
        <v>0.04695616244294034</v>
      </c>
      <c r="H51" s="63">
        <f t="shared" si="2"/>
        <v>4773</v>
      </c>
      <c r="I51" s="47">
        <f t="shared" si="4"/>
        <v>0.13393383281420995</v>
      </c>
      <c r="J51" s="81">
        <f t="shared" si="3"/>
        <v>1100</v>
      </c>
    </row>
    <row r="52" spans="1:10" ht="15">
      <c r="A52" s="48">
        <v>58</v>
      </c>
      <c r="B52" s="46" t="s">
        <v>51</v>
      </c>
      <c r="C52" s="81">
        <v>2100</v>
      </c>
      <c r="D52" s="81">
        <v>2608</v>
      </c>
      <c r="E52" s="81">
        <v>2616</v>
      </c>
      <c r="F52" s="110">
        <f t="shared" si="0"/>
        <v>0.0015056981696788304</v>
      </c>
      <c r="G52" s="110">
        <f t="shared" si="1"/>
        <v>0.24571428571428572</v>
      </c>
      <c r="H52" s="63">
        <f t="shared" si="2"/>
        <v>516</v>
      </c>
      <c r="I52" s="47">
        <f t="shared" si="4"/>
        <v>0.014479333277211886</v>
      </c>
      <c r="J52" s="81">
        <f t="shared" si="3"/>
        <v>8</v>
      </c>
    </row>
    <row r="53" spans="1:10" ht="15">
      <c r="A53" s="48">
        <v>59</v>
      </c>
      <c r="B53" s="46" t="s">
        <v>52</v>
      </c>
      <c r="C53" s="81">
        <v>1958</v>
      </c>
      <c r="D53" s="81">
        <v>1977</v>
      </c>
      <c r="E53" s="81">
        <v>1966</v>
      </c>
      <c r="F53" s="110">
        <f t="shared" si="0"/>
        <v>0.0011315759180384483</v>
      </c>
      <c r="G53" s="110">
        <f t="shared" si="1"/>
        <v>0.0040858018386108275</v>
      </c>
      <c r="H53" s="63">
        <f t="shared" si="2"/>
        <v>8</v>
      </c>
      <c r="I53" s="47">
        <f t="shared" si="4"/>
        <v>0.00022448578724359514</v>
      </c>
      <c r="J53" s="81">
        <f t="shared" si="3"/>
        <v>-11</v>
      </c>
    </row>
    <row r="54" spans="1:10" ht="15">
      <c r="A54" s="48">
        <v>60</v>
      </c>
      <c r="B54" s="46" t="s">
        <v>53</v>
      </c>
      <c r="C54" s="81">
        <v>767</v>
      </c>
      <c r="D54" s="81">
        <v>841</v>
      </c>
      <c r="E54" s="81">
        <v>850</v>
      </c>
      <c r="F54" s="110">
        <f t="shared" si="0"/>
        <v>0.0004892367906066536</v>
      </c>
      <c r="G54" s="110">
        <f t="shared" si="1"/>
        <v>0.10821382007822686</v>
      </c>
      <c r="H54" s="63">
        <f t="shared" si="2"/>
        <v>83</v>
      </c>
      <c r="I54" s="47">
        <f t="shared" si="4"/>
        <v>0.0023290400426522998</v>
      </c>
      <c r="J54" s="81">
        <f t="shared" si="3"/>
        <v>9</v>
      </c>
    </row>
    <row r="55" spans="1:10" ht="15">
      <c r="A55" s="48">
        <v>61</v>
      </c>
      <c r="B55" s="46" t="s">
        <v>54</v>
      </c>
      <c r="C55" s="81">
        <v>3355</v>
      </c>
      <c r="D55" s="81">
        <v>3190</v>
      </c>
      <c r="E55" s="81">
        <v>3200</v>
      </c>
      <c r="F55" s="110">
        <f t="shared" si="0"/>
        <v>0.001841832623460343</v>
      </c>
      <c r="G55" s="110">
        <f t="shared" si="1"/>
        <v>-0.046199701937406856</v>
      </c>
      <c r="H55" s="63">
        <f t="shared" si="2"/>
        <v>-155</v>
      </c>
      <c r="I55" s="47">
        <f t="shared" si="4"/>
        <v>-0.004349412127844655</v>
      </c>
      <c r="J55" s="81">
        <f t="shared" si="3"/>
        <v>10</v>
      </c>
    </row>
    <row r="56" spans="1:10" ht="15">
      <c r="A56" s="48">
        <v>62</v>
      </c>
      <c r="B56" s="46" t="s">
        <v>55</v>
      </c>
      <c r="C56" s="81">
        <v>6714</v>
      </c>
      <c r="D56" s="81">
        <v>7208</v>
      </c>
      <c r="E56" s="81">
        <v>7309</v>
      </c>
      <c r="F56" s="110">
        <f t="shared" si="0"/>
        <v>0.004206860826522389</v>
      </c>
      <c r="G56" s="110">
        <f t="shared" si="1"/>
        <v>0.08862079237414358</v>
      </c>
      <c r="H56" s="63">
        <f t="shared" si="2"/>
        <v>595</v>
      </c>
      <c r="I56" s="47">
        <f t="shared" si="4"/>
        <v>0.01669613042624239</v>
      </c>
      <c r="J56" s="81">
        <f t="shared" si="3"/>
        <v>101</v>
      </c>
    </row>
    <row r="57" spans="1:10" ht="15">
      <c r="A57" s="48">
        <v>63</v>
      </c>
      <c r="B57" s="46" t="s">
        <v>56</v>
      </c>
      <c r="C57" s="81">
        <v>1742</v>
      </c>
      <c r="D57" s="81">
        <v>1777</v>
      </c>
      <c r="E57" s="81">
        <v>1773</v>
      </c>
      <c r="F57" s="110">
        <f t="shared" si="0"/>
        <v>0.0010204903879359962</v>
      </c>
      <c r="G57" s="110">
        <f t="shared" si="1"/>
        <v>0.017795637198622274</v>
      </c>
      <c r="H57" s="63">
        <f t="shared" si="2"/>
        <v>31</v>
      </c>
      <c r="I57" s="47">
        <f t="shared" si="4"/>
        <v>0.0008698824255689312</v>
      </c>
      <c r="J57" s="81">
        <f t="shared" si="3"/>
        <v>-4</v>
      </c>
    </row>
    <row r="58" spans="1:10" ht="15">
      <c r="A58" s="48">
        <v>64</v>
      </c>
      <c r="B58" s="46" t="s">
        <v>57</v>
      </c>
      <c r="C58" s="81">
        <v>7768</v>
      </c>
      <c r="D58" s="81">
        <v>7673</v>
      </c>
      <c r="E58" s="81">
        <v>7665</v>
      </c>
      <c r="F58" s="110">
        <f t="shared" si="0"/>
        <v>0.004411764705882353</v>
      </c>
      <c r="G58" s="110">
        <f t="shared" si="1"/>
        <v>-0.013259526261585993</v>
      </c>
      <c r="H58" s="63">
        <f t="shared" si="2"/>
        <v>-103</v>
      </c>
      <c r="I58" s="47">
        <f t="shared" si="4"/>
        <v>-0.0028902545107612875</v>
      </c>
      <c r="J58" s="81">
        <f t="shared" si="3"/>
        <v>-8</v>
      </c>
    </row>
    <row r="59" spans="1:10" ht="15">
      <c r="A59" s="48">
        <v>65</v>
      </c>
      <c r="B59" s="46" t="s">
        <v>58</v>
      </c>
      <c r="C59" s="81">
        <v>4302</v>
      </c>
      <c r="D59" s="81">
        <v>4054</v>
      </c>
      <c r="E59" s="81">
        <v>4039</v>
      </c>
      <c r="F59" s="110">
        <f t="shared" si="0"/>
        <v>0.0023247381144238517</v>
      </c>
      <c r="G59" s="110">
        <f t="shared" si="1"/>
        <v>-0.06113435611343561</v>
      </c>
      <c r="H59" s="63">
        <f t="shared" si="2"/>
        <v>-263</v>
      </c>
      <c r="I59" s="47">
        <f t="shared" si="4"/>
        <v>-0.00737997025563319</v>
      </c>
      <c r="J59" s="81">
        <f t="shared" si="3"/>
        <v>-15</v>
      </c>
    </row>
    <row r="60" spans="1:10" ht="15">
      <c r="A60" s="48">
        <v>66</v>
      </c>
      <c r="B60" s="46" t="s">
        <v>59</v>
      </c>
      <c r="C60" s="81">
        <v>11027</v>
      </c>
      <c r="D60" s="81">
        <v>11109</v>
      </c>
      <c r="E60" s="81">
        <v>11138</v>
      </c>
      <c r="F60" s="110">
        <f t="shared" si="0"/>
        <v>0.0064107286750316565</v>
      </c>
      <c r="G60" s="110">
        <f t="shared" si="1"/>
        <v>0.01006620114264986</v>
      </c>
      <c r="H60" s="63">
        <f t="shared" si="2"/>
        <v>111</v>
      </c>
      <c r="I60" s="47">
        <f t="shared" si="4"/>
        <v>0.0031147402980048824</v>
      </c>
      <c r="J60" s="81">
        <f t="shared" si="3"/>
        <v>29</v>
      </c>
    </row>
    <row r="61" spans="1:10" ht="15">
      <c r="A61" s="48">
        <v>68</v>
      </c>
      <c r="B61" s="46" t="s">
        <v>60</v>
      </c>
      <c r="C61" s="81">
        <v>44358</v>
      </c>
      <c r="D61" s="81">
        <v>48791</v>
      </c>
      <c r="E61" s="81">
        <v>49045</v>
      </c>
      <c r="F61" s="110">
        <f t="shared" si="0"/>
        <v>0.028228962818003914</v>
      </c>
      <c r="G61" s="110">
        <f t="shared" si="1"/>
        <v>0.10566301456332566</v>
      </c>
      <c r="H61" s="63">
        <f t="shared" si="2"/>
        <v>4687</v>
      </c>
      <c r="I61" s="47">
        <f t="shared" si="4"/>
        <v>0.1315206106013413</v>
      </c>
      <c r="J61" s="81">
        <f t="shared" si="3"/>
        <v>254</v>
      </c>
    </row>
    <row r="62" spans="1:10" ht="15">
      <c r="A62" s="48">
        <v>69</v>
      </c>
      <c r="B62" s="46" t="s">
        <v>61</v>
      </c>
      <c r="C62" s="81">
        <v>44370</v>
      </c>
      <c r="D62" s="81">
        <v>45794</v>
      </c>
      <c r="E62" s="81">
        <v>45964</v>
      </c>
      <c r="F62" s="110">
        <f t="shared" si="0"/>
        <v>0.026455623345228503</v>
      </c>
      <c r="G62" s="110">
        <f t="shared" si="1"/>
        <v>0.03592517466756818</v>
      </c>
      <c r="H62" s="63">
        <f t="shared" si="2"/>
        <v>1594</v>
      </c>
      <c r="I62" s="47">
        <f t="shared" si="4"/>
        <v>0.044728793108286334</v>
      </c>
      <c r="J62" s="81">
        <f t="shared" si="3"/>
        <v>170</v>
      </c>
    </row>
    <row r="63" spans="1:10" ht="15">
      <c r="A63" s="48">
        <v>70</v>
      </c>
      <c r="B63" s="46" t="s">
        <v>62</v>
      </c>
      <c r="C63" s="81">
        <v>22216</v>
      </c>
      <c r="D63" s="81">
        <v>21447</v>
      </c>
      <c r="E63" s="81">
        <v>21427</v>
      </c>
      <c r="F63" s="110">
        <f t="shared" si="0"/>
        <v>0.012332796132151491</v>
      </c>
      <c r="G63" s="110">
        <f t="shared" si="1"/>
        <v>-0.03551494418437162</v>
      </c>
      <c r="H63" s="63">
        <f t="shared" si="2"/>
        <v>-789</v>
      </c>
      <c r="I63" s="47">
        <f t="shared" si="4"/>
        <v>-0.02213991076689957</v>
      </c>
      <c r="J63" s="81">
        <f t="shared" si="3"/>
        <v>-20</v>
      </c>
    </row>
    <row r="64" spans="1:10" ht="15">
      <c r="A64" s="48">
        <v>71</v>
      </c>
      <c r="B64" s="46" t="s">
        <v>63</v>
      </c>
      <c r="C64" s="81">
        <v>20812</v>
      </c>
      <c r="D64" s="81">
        <v>21952</v>
      </c>
      <c r="E64" s="81">
        <v>22166</v>
      </c>
      <c r="F64" s="110">
        <f t="shared" si="0"/>
        <v>0.012758144353631864</v>
      </c>
      <c r="G64" s="110">
        <f t="shared" si="1"/>
        <v>0.06505862002690756</v>
      </c>
      <c r="H64" s="63">
        <f t="shared" si="2"/>
        <v>1354</v>
      </c>
      <c r="I64" s="47">
        <f t="shared" si="4"/>
        <v>0.037994219490978476</v>
      </c>
      <c r="J64" s="81">
        <f t="shared" si="3"/>
        <v>214</v>
      </c>
    </row>
    <row r="65" spans="1:10" ht="15">
      <c r="A65" s="48">
        <v>72</v>
      </c>
      <c r="B65" s="46" t="s">
        <v>64</v>
      </c>
      <c r="C65" s="81">
        <v>806</v>
      </c>
      <c r="D65" s="81">
        <v>934</v>
      </c>
      <c r="E65" s="81">
        <v>960</v>
      </c>
      <c r="F65" s="110">
        <f t="shared" si="0"/>
        <v>0.0005525497870381029</v>
      </c>
      <c r="G65" s="110">
        <f t="shared" si="1"/>
        <v>0.19106699751861042</v>
      </c>
      <c r="H65" s="63">
        <f t="shared" si="2"/>
        <v>154</v>
      </c>
      <c r="I65" s="47">
        <f t="shared" si="4"/>
        <v>0.004321351404439206</v>
      </c>
      <c r="J65" s="81">
        <f t="shared" si="3"/>
        <v>26</v>
      </c>
    </row>
    <row r="66" spans="1:10" ht="15">
      <c r="A66" s="48">
        <v>73</v>
      </c>
      <c r="B66" s="46" t="s">
        <v>65</v>
      </c>
      <c r="C66" s="81">
        <v>7061</v>
      </c>
      <c r="D66" s="81">
        <v>7174</v>
      </c>
      <c r="E66" s="81">
        <v>7192</v>
      </c>
      <c r="F66" s="110">
        <f aca="true" t="shared" si="5" ref="F66:F90">E66/$E$90</f>
        <v>0.004139518821227121</v>
      </c>
      <c r="G66" s="110">
        <f aca="true" t="shared" si="6" ref="G66:G90">(E66-C66)/C66</f>
        <v>0.01855261294434216</v>
      </c>
      <c r="H66" s="63">
        <f aca="true" t="shared" si="7" ref="H66:H90">E66-C66</f>
        <v>131</v>
      </c>
      <c r="I66" s="47">
        <f t="shared" si="4"/>
        <v>0.00367595476611387</v>
      </c>
      <c r="J66" s="81">
        <f aca="true" t="shared" si="8" ref="J66:J90">E66-D66</f>
        <v>18</v>
      </c>
    </row>
    <row r="67" spans="1:10" ht="15">
      <c r="A67" s="48">
        <v>74</v>
      </c>
      <c r="B67" s="46" t="s">
        <v>66</v>
      </c>
      <c r="C67" s="81">
        <v>6592</v>
      </c>
      <c r="D67" s="81">
        <v>7081</v>
      </c>
      <c r="E67" s="81">
        <v>7239</v>
      </c>
      <c r="F67" s="110">
        <f t="shared" si="5"/>
        <v>0.004166570737884194</v>
      </c>
      <c r="G67" s="110">
        <f t="shared" si="6"/>
        <v>0.0981492718446602</v>
      </c>
      <c r="H67" s="63">
        <f t="shared" si="7"/>
        <v>647</v>
      </c>
      <c r="I67" s="47">
        <f aca="true" t="shared" si="9" ref="I67:I90">H67/$H$90</f>
        <v>0.018155288043325758</v>
      </c>
      <c r="J67" s="81">
        <f t="shared" si="8"/>
        <v>158</v>
      </c>
    </row>
    <row r="68" spans="1:10" ht="15">
      <c r="A68" s="48">
        <v>75</v>
      </c>
      <c r="B68" s="46" t="s">
        <v>67</v>
      </c>
      <c r="C68" s="81">
        <v>2021</v>
      </c>
      <c r="D68" s="81">
        <v>2150</v>
      </c>
      <c r="E68" s="81">
        <v>2150</v>
      </c>
      <c r="F68" s="110">
        <f t="shared" si="5"/>
        <v>0.001237481293887418</v>
      </c>
      <c r="G68" s="110">
        <f t="shared" si="6"/>
        <v>0.06382978723404255</v>
      </c>
      <c r="H68" s="63">
        <f t="shared" si="7"/>
        <v>129</v>
      </c>
      <c r="I68" s="47">
        <f t="shared" si="9"/>
        <v>0.0036198333193029715</v>
      </c>
      <c r="J68" s="81">
        <f t="shared" si="8"/>
        <v>0</v>
      </c>
    </row>
    <row r="69" spans="1:10" ht="15">
      <c r="A69" s="48">
        <v>77</v>
      </c>
      <c r="B69" s="46" t="s">
        <v>68</v>
      </c>
      <c r="C69" s="81">
        <v>5678</v>
      </c>
      <c r="D69" s="81">
        <v>5598</v>
      </c>
      <c r="E69" s="81">
        <v>5620</v>
      </c>
      <c r="F69" s="110">
        <f t="shared" si="5"/>
        <v>0.0032347185449522276</v>
      </c>
      <c r="G69" s="110">
        <f t="shared" si="6"/>
        <v>-0.010214864388869321</v>
      </c>
      <c r="H69" s="63">
        <f t="shared" si="7"/>
        <v>-58</v>
      </c>
      <c r="I69" s="47">
        <f t="shared" si="9"/>
        <v>-0.0016275219575160647</v>
      </c>
      <c r="J69" s="81">
        <f t="shared" si="8"/>
        <v>22</v>
      </c>
    </row>
    <row r="70" spans="1:10" ht="15">
      <c r="A70" s="48">
        <v>78</v>
      </c>
      <c r="B70" s="46" t="s">
        <v>69</v>
      </c>
      <c r="C70" s="81">
        <v>1109</v>
      </c>
      <c r="D70" s="81">
        <v>1398</v>
      </c>
      <c r="E70" s="81">
        <v>1462</v>
      </c>
      <c r="F70" s="110">
        <f t="shared" si="5"/>
        <v>0.0008414872798434442</v>
      </c>
      <c r="G70" s="110">
        <f t="shared" si="6"/>
        <v>0.31830477908025245</v>
      </c>
      <c r="H70" s="63">
        <f t="shared" si="7"/>
        <v>353</v>
      </c>
      <c r="I70" s="47">
        <f t="shared" si="9"/>
        <v>0.009905435362123636</v>
      </c>
      <c r="J70" s="81">
        <f t="shared" si="8"/>
        <v>64</v>
      </c>
    </row>
    <row r="71" spans="1:10" ht="15">
      <c r="A71" s="48">
        <v>79</v>
      </c>
      <c r="B71" s="46" t="s">
        <v>70</v>
      </c>
      <c r="C71" s="81">
        <v>7852</v>
      </c>
      <c r="D71" s="81">
        <v>8058</v>
      </c>
      <c r="E71" s="81">
        <v>8115</v>
      </c>
      <c r="F71" s="110">
        <f t="shared" si="5"/>
        <v>0.004670772418556464</v>
      </c>
      <c r="G71" s="110">
        <f t="shared" si="6"/>
        <v>0.033494651044319916</v>
      </c>
      <c r="H71" s="63">
        <f t="shared" si="7"/>
        <v>263</v>
      </c>
      <c r="I71" s="47">
        <f t="shared" si="9"/>
        <v>0.00737997025563319</v>
      </c>
      <c r="J71" s="81">
        <f t="shared" si="8"/>
        <v>57</v>
      </c>
    </row>
    <row r="72" spans="1:10" ht="15">
      <c r="A72" s="48">
        <v>80</v>
      </c>
      <c r="B72" s="46" t="s">
        <v>71</v>
      </c>
      <c r="C72" s="81">
        <v>19831</v>
      </c>
      <c r="D72" s="81">
        <v>20174</v>
      </c>
      <c r="E72" s="81">
        <v>20206</v>
      </c>
      <c r="F72" s="110">
        <f t="shared" si="5"/>
        <v>0.011630021871762404</v>
      </c>
      <c r="G72" s="110">
        <f t="shared" si="6"/>
        <v>0.018909787706116687</v>
      </c>
      <c r="H72" s="63">
        <f t="shared" si="7"/>
        <v>375</v>
      </c>
      <c r="I72" s="47">
        <f t="shared" si="9"/>
        <v>0.010522771277043522</v>
      </c>
      <c r="J72" s="81">
        <f t="shared" si="8"/>
        <v>32</v>
      </c>
    </row>
    <row r="73" spans="1:10" ht="15">
      <c r="A73" s="48">
        <v>81</v>
      </c>
      <c r="B73" s="46" t="s">
        <v>72</v>
      </c>
      <c r="C73" s="81">
        <v>55499</v>
      </c>
      <c r="D73" s="81">
        <v>55102</v>
      </c>
      <c r="E73" s="81">
        <v>55322</v>
      </c>
      <c r="F73" s="110">
        <f t="shared" si="5"/>
        <v>0.031841832623460346</v>
      </c>
      <c r="G73" s="110">
        <f t="shared" si="6"/>
        <v>-0.0031892466530928486</v>
      </c>
      <c r="H73" s="63">
        <f t="shared" si="7"/>
        <v>-177</v>
      </c>
      <c r="I73" s="47">
        <f t="shared" si="9"/>
        <v>-0.004966748042764543</v>
      </c>
      <c r="J73" s="81">
        <f t="shared" si="8"/>
        <v>220</v>
      </c>
    </row>
    <row r="74" spans="1:10" ht="15">
      <c r="A74" s="48">
        <v>82</v>
      </c>
      <c r="B74" s="46" t="s">
        <v>73</v>
      </c>
      <c r="C74" s="81">
        <v>51729</v>
      </c>
      <c r="D74" s="81">
        <v>51468</v>
      </c>
      <c r="E74" s="81">
        <v>51380</v>
      </c>
      <c r="F74" s="110">
        <f t="shared" si="5"/>
        <v>0.029572925060435132</v>
      </c>
      <c r="G74" s="110">
        <f t="shared" si="6"/>
        <v>-0.006746699143613834</v>
      </c>
      <c r="H74" s="63">
        <f t="shared" si="7"/>
        <v>-349</v>
      </c>
      <c r="I74" s="47">
        <f t="shared" si="9"/>
        <v>-0.009793192468501837</v>
      </c>
      <c r="J74" s="81">
        <f t="shared" si="8"/>
        <v>-88</v>
      </c>
    </row>
    <row r="75" spans="1:10" ht="15">
      <c r="A75" s="48">
        <v>84</v>
      </c>
      <c r="B75" s="46" t="s">
        <v>74</v>
      </c>
      <c r="C75" s="81">
        <v>970</v>
      </c>
      <c r="D75" s="81">
        <v>1858</v>
      </c>
      <c r="E75" s="81">
        <v>1925</v>
      </c>
      <c r="F75" s="110">
        <f t="shared" si="5"/>
        <v>0.0011079774375503627</v>
      </c>
      <c r="G75" s="110">
        <f t="shared" si="6"/>
        <v>0.9845360824742269</v>
      </c>
      <c r="H75" s="63">
        <f t="shared" si="7"/>
        <v>955</v>
      </c>
      <c r="I75" s="47">
        <f t="shared" si="9"/>
        <v>0.02679799085220417</v>
      </c>
      <c r="J75" s="81">
        <f t="shared" si="8"/>
        <v>67</v>
      </c>
    </row>
    <row r="76" spans="1:10" ht="15">
      <c r="A76" s="48">
        <v>85</v>
      </c>
      <c r="B76" s="46" t="s">
        <v>75</v>
      </c>
      <c r="C76" s="81">
        <v>30432</v>
      </c>
      <c r="D76" s="81">
        <v>32114</v>
      </c>
      <c r="E76" s="81">
        <v>32523</v>
      </c>
      <c r="F76" s="110">
        <f t="shared" si="5"/>
        <v>0.01871935075400023</v>
      </c>
      <c r="G76" s="110">
        <f t="shared" si="6"/>
        <v>0.06871056782334385</v>
      </c>
      <c r="H76" s="63">
        <f t="shared" si="7"/>
        <v>2091</v>
      </c>
      <c r="I76" s="47">
        <f t="shared" si="9"/>
        <v>0.05867497264079468</v>
      </c>
      <c r="J76" s="81">
        <f t="shared" si="8"/>
        <v>409</v>
      </c>
    </row>
    <row r="77" spans="1:10" ht="15">
      <c r="A77" s="48">
        <v>86</v>
      </c>
      <c r="B77" s="46" t="s">
        <v>76</v>
      </c>
      <c r="C77" s="81">
        <v>21407</v>
      </c>
      <c r="D77" s="81">
        <v>22624</v>
      </c>
      <c r="E77" s="81">
        <v>22789</v>
      </c>
      <c r="F77" s="110">
        <f t="shared" si="5"/>
        <v>0.0131167261425118</v>
      </c>
      <c r="G77" s="110">
        <f t="shared" si="6"/>
        <v>0.06455832204419115</v>
      </c>
      <c r="H77" s="63">
        <f t="shared" si="7"/>
        <v>1382</v>
      </c>
      <c r="I77" s="47">
        <f t="shared" si="9"/>
        <v>0.03877991974633106</v>
      </c>
      <c r="J77" s="81">
        <f t="shared" si="8"/>
        <v>165</v>
      </c>
    </row>
    <row r="78" spans="1:10" ht="15">
      <c r="A78" s="48">
        <v>87</v>
      </c>
      <c r="B78" s="46" t="s">
        <v>77</v>
      </c>
      <c r="C78" s="81">
        <v>1627</v>
      </c>
      <c r="D78" s="81">
        <v>1575</v>
      </c>
      <c r="E78" s="81">
        <v>1565</v>
      </c>
      <c r="F78" s="110">
        <f t="shared" si="5"/>
        <v>0.000900771267411074</v>
      </c>
      <c r="G78" s="110">
        <f t="shared" si="6"/>
        <v>-0.03810694529809465</v>
      </c>
      <c r="H78" s="63">
        <f t="shared" si="7"/>
        <v>-62</v>
      </c>
      <c r="I78" s="47">
        <f t="shared" si="9"/>
        <v>-0.0017397648511378624</v>
      </c>
      <c r="J78" s="81">
        <f t="shared" si="8"/>
        <v>-10</v>
      </c>
    </row>
    <row r="79" spans="1:10" ht="15">
      <c r="A79" s="48">
        <v>88</v>
      </c>
      <c r="B79" s="46" t="s">
        <v>78</v>
      </c>
      <c r="C79" s="81">
        <v>4183</v>
      </c>
      <c r="D79" s="81">
        <v>4317</v>
      </c>
      <c r="E79" s="81">
        <v>4339</v>
      </c>
      <c r="F79" s="110">
        <f t="shared" si="5"/>
        <v>0.002497409922873259</v>
      </c>
      <c r="G79" s="110">
        <f t="shared" si="6"/>
        <v>0.03729380827157543</v>
      </c>
      <c r="H79" s="63">
        <f t="shared" si="7"/>
        <v>156</v>
      </c>
      <c r="I79" s="47">
        <f t="shared" si="9"/>
        <v>0.0043774728512501054</v>
      </c>
      <c r="J79" s="81">
        <f t="shared" si="8"/>
        <v>22</v>
      </c>
    </row>
    <row r="80" spans="1:13" ht="15">
      <c r="A80" s="48">
        <v>90</v>
      </c>
      <c r="B80" s="46" t="s">
        <v>79</v>
      </c>
      <c r="C80" s="81">
        <v>1417</v>
      </c>
      <c r="D80" s="81">
        <v>1445</v>
      </c>
      <c r="E80" s="81">
        <v>1457</v>
      </c>
      <c r="F80" s="110">
        <f t="shared" si="5"/>
        <v>0.0008386094163692874</v>
      </c>
      <c r="G80" s="110">
        <f t="shared" si="6"/>
        <v>0.028228652081863093</v>
      </c>
      <c r="H80" s="63">
        <f t="shared" si="7"/>
        <v>40</v>
      </c>
      <c r="I80" s="47">
        <f t="shared" si="9"/>
        <v>0.0011224289362179757</v>
      </c>
      <c r="J80" s="81">
        <f t="shared" si="8"/>
        <v>12</v>
      </c>
      <c r="M80" s="11"/>
    </row>
    <row r="81" spans="1:10" ht="15">
      <c r="A81" s="48">
        <v>91</v>
      </c>
      <c r="B81" s="46" t="s">
        <v>80</v>
      </c>
      <c r="C81" s="81">
        <v>344</v>
      </c>
      <c r="D81" s="81">
        <v>371</v>
      </c>
      <c r="E81" s="81">
        <v>378</v>
      </c>
      <c r="F81" s="110">
        <f t="shared" si="5"/>
        <v>0.00021756647864625301</v>
      </c>
      <c r="G81" s="110">
        <f t="shared" si="6"/>
        <v>0.09883720930232558</v>
      </c>
      <c r="H81" s="63">
        <f t="shared" si="7"/>
        <v>34</v>
      </c>
      <c r="I81" s="47">
        <f t="shared" si="9"/>
        <v>0.0009540645957852793</v>
      </c>
      <c r="J81" s="81">
        <f t="shared" si="8"/>
        <v>7</v>
      </c>
    </row>
    <row r="82" spans="1:10" ht="15">
      <c r="A82" s="48">
        <v>92</v>
      </c>
      <c r="B82" s="46" t="s">
        <v>81</v>
      </c>
      <c r="C82" s="81">
        <v>4169</v>
      </c>
      <c r="D82" s="81">
        <v>3881</v>
      </c>
      <c r="E82" s="81">
        <v>3885</v>
      </c>
      <c r="F82" s="110">
        <f t="shared" si="5"/>
        <v>0.002236099919419823</v>
      </c>
      <c r="G82" s="110">
        <f t="shared" si="6"/>
        <v>-0.06812185176301272</v>
      </c>
      <c r="H82" s="63">
        <f t="shared" si="7"/>
        <v>-284</v>
      </c>
      <c r="I82" s="47">
        <f t="shared" si="9"/>
        <v>-0.007969245447147628</v>
      </c>
      <c r="J82" s="81">
        <f t="shared" si="8"/>
        <v>4</v>
      </c>
    </row>
    <row r="83" spans="1:10" ht="15">
      <c r="A83" s="48">
        <v>93</v>
      </c>
      <c r="B83" s="46" t="s">
        <v>82</v>
      </c>
      <c r="C83" s="81">
        <v>6784</v>
      </c>
      <c r="D83" s="81">
        <v>6986</v>
      </c>
      <c r="E83" s="81">
        <v>7214</v>
      </c>
      <c r="F83" s="110">
        <f t="shared" si="5"/>
        <v>0.004152181420513411</v>
      </c>
      <c r="G83" s="110">
        <f t="shared" si="6"/>
        <v>0.06338443396226415</v>
      </c>
      <c r="H83" s="63">
        <f t="shared" si="7"/>
        <v>430</v>
      </c>
      <c r="I83" s="47">
        <f t="shared" si="9"/>
        <v>0.012066111064343238</v>
      </c>
      <c r="J83" s="81">
        <f t="shared" si="8"/>
        <v>228</v>
      </c>
    </row>
    <row r="84" spans="1:10" ht="15">
      <c r="A84" s="48">
        <v>94</v>
      </c>
      <c r="B84" s="46" t="s">
        <v>83</v>
      </c>
      <c r="C84" s="81">
        <v>10111</v>
      </c>
      <c r="D84" s="81">
        <v>10349</v>
      </c>
      <c r="E84" s="81">
        <v>10318</v>
      </c>
      <c r="F84" s="110">
        <f t="shared" si="5"/>
        <v>0.005938759065269944</v>
      </c>
      <c r="G84" s="110">
        <f t="shared" si="6"/>
        <v>0.020472752447829097</v>
      </c>
      <c r="H84" s="63">
        <f t="shared" si="7"/>
        <v>207</v>
      </c>
      <c r="I84" s="47">
        <f t="shared" si="9"/>
        <v>0.005808569744928024</v>
      </c>
      <c r="J84" s="81">
        <f t="shared" si="8"/>
        <v>-31</v>
      </c>
    </row>
    <row r="85" spans="1:10" ht="15">
      <c r="A85" s="48">
        <v>95</v>
      </c>
      <c r="B85" s="46" t="s">
        <v>84</v>
      </c>
      <c r="C85" s="81">
        <v>11742</v>
      </c>
      <c r="D85" s="81">
        <v>11655</v>
      </c>
      <c r="E85" s="81">
        <v>11670</v>
      </c>
      <c r="F85" s="110">
        <f t="shared" si="5"/>
        <v>0.006716933348681939</v>
      </c>
      <c r="G85" s="110">
        <f t="shared" si="6"/>
        <v>-0.0061318344404701075</v>
      </c>
      <c r="H85" s="63">
        <f t="shared" si="7"/>
        <v>-72</v>
      </c>
      <c r="I85" s="47">
        <f t="shared" si="9"/>
        <v>-0.002020372085192356</v>
      </c>
      <c r="J85" s="81">
        <f t="shared" si="8"/>
        <v>15</v>
      </c>
    </row>
    <row r="86" spans="1:10" ht="15">
      <c r="A86" s="48">
        <v>96</v>
      </c>
      <c r="B86" s="46" t="s">
        <v>85</v>
      </c>
      <c r="C86" s="81">
        <v>28066</v>
      </c>
      <c r="D86" s="81">
        <v>28148</v>
      </c>
      <c r="E86" s="81">
        <v>28460</v>
      </c>
      <c r="F86" s="110">
        <f t="shared" si="5"/>
        <v>0.016380798894900427</v>
      </c>
      <c r="G86" s="110">
        <f t="shared" si="6"/>
        <v>0.014038338202807667</v>
      </c>
      <c r="H86" s="63">
        <f t="shared" si="7"/>
        <v>394</v>
      </c>
      <c r="I86" s="47">
        <f t="shared" si="9"/>
        <v>0.01105592502174706</v>
      </c>
      <c r="J86" s="81">
        <f t="shared" si="8"/>
        <v>312</v>
      </c>
    </row>
    <row r="87" spans="1:10" ht="15">
      <c r="A87" s="48">
        <v>97</v>
      </c>
      <c r="B87" s="46" t="s">
        <v>86</v>
      </c>
      <c r="C87" s="81">
        <v>33622</v>
      </c>
      <c r="D87" s="81">
        <v>24966</v>
      </c>
      <c r="E87" s="81">
        <v>24387</v>
      </c>
      <c r="F87" s="110">
        <f t="shared" si="5"/>
        <v>0.014036491308852308</v>
      </c>
      <c r="G87" s="110">
        <f t="shared" si="6"/>
        <v>-0.27467134614240674</v>
      </c>
      <c r="H87" s="63">
        <f t="shared" si="7"/>
        <v>-9235</v>
      </c>
      <c r="I87" s="47">
        <f t="shared" si="9"/>
        <v>-0.25914078064932516</v>
      </c>
      <c r="J87" s="81">
        <f t="shared" si="8"/>
        <v>-579</v>
      </c>
    </row>
    <row r="88" spans="1:10" ht="15">
      <c r="A88" s="48">
        <v>98</v>
      </c>
      <c r="B88" s="46" t="s">
        <v>87</v>
      </c>
      <c r="C88" s="81">
        <v>571</v>
      </c>
      <c r="D88" s="81">
        <v>512</v>
      </c>
      <c r="E88" s="81">
        <v>505</v>
      </c>
      <c r="F88" s="110">
        <f t="shared" si="5"/>
        <v>0.0002906642108898354</v>
      </c>
      <c r="G88" s="110">
        <f t="shared" si="6"/>
        <v>-0.11558669001751314</v>
      </c>
      <c r="H88" s="63">
        <f t="shared" si="7"/>
        <v>-66</v>
      </c>
      <c r="I88" s="47">
        <f t="shared" si="9"/>
        <v>-0.0018520077447596599</v>
      </c>
      <c r="J88" s="81">
        <f t="shared" si="8"/>
        <v>-7</v>
      </c>
    </row>
    <row r="89" spans="1:10" ht="15">
      <c r="A89" s="48">
        <v>99</v>
      </c>
      <c r="B89" s="46" t="s">
        <v>88</v>
      </c>
      <c r="C89" s="81">
        <v>490</v>
      </c>
      <c r="D89" s="81">
        <v>489</v>
      </c>
      <c r="E89" s="81">
        <v>482</v>
      </c>
      <c r="F89" s="110">
        <f t="shared" si="5"/>
        <v>0.0002774260389087142</v>
      </c>
      <c r="G89" s="110">
        <f t="shared" si="6"/>
        <v>-0.0163265306122449</v>
      </c>
      <c r="H89" s="63">
        <f t="shared" si="7"/>
        <v>-8</v>
      </c>
      <c r="I89" s="47">
        <f t="shared" si="9"/>
        <v>-0.00022448578724359514</v>
      </c>
      <c r="J89" s="81">
        <f t="shared" si="8"/>
        <v>-7</v>
      </c>
    </row>
    <row r="90" spans="1:13" s="11" customFormat="1" ht="15">
      <c r="A90" s="129" t="s">
        <v>89</v>
      </c>
      <c r="B90" s="129"/>
      <c r="C90" s="74">
        <v>1701763</v>
      </c>
      <c r="D90" s="74">
        <v>1723822</v>
      </c>
      <c r="E90" s="74">
        <v>1737400</v>
      </c>
      <c r="F90" s="110">
        <f t="shared" si="5"/>
        <v>1</v>
      </c>
      <c r="G90" s="110">
        <f t="shared" si="6"/>
        <v>0.020941223895454303</v>
      </c>
      <c r="H90" s="63">
        <f t="shared" si="7"/>
        <v>35637</v>
      </c>
      <c r="I90" s="47">
        <f t="shared" si="9"/>
        <v>1</v>
      </c>
      <c r="J90" s="81">
        <f t="shared" si="8"/>
        <v>13578</v>
      </c>
      <c r="M90" s="7"/>
    </row>
    <row r="91" spans="3:5" ht="15">
      <c r="C91" s="8"/>
      <c r="D91" s="8"/>
      <c r="E91" s="8"/>
    </row>
    <row r="92" spans="4:5" ht="15">
      <c r="D92" s="8"/>
      <c r="E92" s="8"/>
    </row>
    <row r="93" spans="4:5" ht="15">
      <c r="D93" s="8"/>
      <c r="E93" s="8"/>
    </row>
    <row r="94" spans="4:5" ht="15">
      <c r="D94" s="8"/>
      <c r="E94" s="8"/>
    </row>
    <row r="95" spans="4:5" ht="15">
      <c r="D95" s="8"/>
      <c r="E95" s="8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84"/>
  <sheetViews>
    <sheetView zoomScale="80" zoomScaleNormal="80" workbookViewId="0" topLeftCell="A1">
      <pane ySplit="1" topLeftCell="A64" activePane="bottomLeft" state="frozen"/>
      <selection pane="topLeft" activeCell="W1" sqref="W1"/>
      <selection pane="bottomLeft" activeCell="A1" sqref="A1:J83"/>
    </sheetView>
  </sheetViews>
  <sheetFormatPr defaultColWidth="9.140625" defaultRowHeight="15"/>
  <cols>
    <col min="1" max="1" width="11.8515625" style="7" customWidth="1"/>
    <col min="2" max="2" width="16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18.140625" style="7" customWidth="1"/>
    <col min="7" max="7" width="30.421875" style="7" customWidth="1"/>
    <col min="8" max="8" width="27.421875" style="7" customWidth="1"/>
    <col min="9" max="9" width="22.28125" style="7" customWidth="1"/>
    <col min="10" max="10" width="29.7109375" style="7" customWidth="1"/>
    <col min="11" max="11" width="9.140625" style="7" customWidth="1"/>
    <col min="12" max="12" width="10.8515625" style="7" bestFit="1" customWidth="1"/>
    <col min="13" max="16384" width="9.140625" style="7" customWidth="1"/>
  </cols>
  <sheetData>
    <row r="1" spans="1:10" ht="29">
      <c r="A1" s="54" t="s">
        <v>91</v>
      </c>
      <c r="B1" s="54" t="s">
        <v>174</v>
      </c>
      <c r="C1" s="54">
        <v>42095</v>
      </c>
      <c r="D1" s="54">
        <v>42430</v>
      </c>
      <c r="E1" s="54">
        <v>42461</v>
      </c>
      <c r="F1" s="1" t="s">
        <v>283</v>
      </c>
      <c r="G1" s="1" t="s">
        <v>289</v>
      </c>
      <c r="H1" s="1" t="s">
        <v>296</v>
      </c>
      <c r="I1" s="1" t="s">
        <v>297</v>
      </c>
      <c r="J1" s="44" t="s">
        <v>298</v>
      </c>
    </row>
    <row r="2" spans="1:13" ht="15">
      <c r="A2" s="49">
        <v>1</v>
      </c>
      <c r="B2" s="111" t="s">
        <v>92</v>
      </c>
      <c r="C2" s="81">
        <v>292167</v>
      </c>
      <c r="D2" s="81">
        <v>297183</v>
      </c>
      <c r="E2" s="81">
        <v>295538</v>
      </c>
      <c r="F2" s="110">
        <f aca="true" t="shared" si="0" ref="F2:F65">E2/$E$83</f>
        <v>0.02100502257554137</v>
      </c>
      <c r="G2" s="110">
        <f aca="true" t="shared" si="1" ref="G2:G65">(E2-C2)/C2</f>
        <v>0.01153792180499509</v>
      </c>
      <c r="H2" s="63">
        <f aca="true" t="shared" si="2" ref="H2:H65">E2-C2</f>
        <v>3371</v>
      </c>
      <c r="I2" s="47">
        <f>H2/$H$83</f>
        <v>0.008674685153447485</v>
      </c>
      <c r="J2" s="81">
        <f aca="true" t="shared" si="3" ref="J2:J65">E2-D2</f>
        <v>-1645</v>
      </c>
      <c r="L2" s="3"/>
      <c r="M2" s="10"/>
    </row>
    <row r="3" spans="1:13" ht="15">
      <c r="A3" s="49">
        <v>2</v>
      </c>
      <c r="B3" s="111" t="s">
        <v>93</v>
      </c>
      <c r="C3" s="81">
        <v>45607</v>
      </c>
      <c r="D3" s="81">
        <v>47455</v>
      </c>
      <c r="E3" s="81">
        <v>48373</v>
      </c>
      <c r="F3" s="110">
        <f t="shared" si="0"/>
        <v>0.00343805519779745</v>
      </c>
      <c r="G3" s="110">
        <f t="shared" si="1"/>
        <v>0.06064858464709365</v>
      </c>
      <c r="H3" s="63">
        <f t="shared" si="2"/>
        <v>2766</v>
      </c>
      <c r="I3" s="47">
        <f aca="true" t="shared" si="4" ref="I3:I66">H3/$H$83</f>
        <v>0.007117822347800578</v>
      </c>
      <c r="J3" s="81">
        <f t="shared" si="3"/>
        <v>918</v>
      </c>
      <c r="L3" s="3"/>
      <c r="M3" s="10"/>
    </row>
    <row r="4" spans="1:13" ht="15">
      <c r="A4" s="49">
        <v>3</v>
      </c>
      <c r="B4" s="111" t="s">
        <v>94</v>
      </c>
      <c r="C4" s="81">
        <v>84461</v>
      </c>
      <c r="D4" s="81">
        <v>85304</v>
      </c>
      <c r="E4" s="81">
        <v>87323</v>
      </c>
      <c r="F4" s="110">
        <f t="shared" si="0"/>
        <v>0.006206381535924311</v>
      </c>
      <c r="G4" s="110">
        <f t="shared" si="1"/>
        <v>0.03388546192917441</v>
      </c>
      <c r="H4" s="63">
        <f t="shared" si="2"/>
        <v>2862</v>
      </c>
      <c r="I4" s="47">
        <f t="shared" si="4"/>
        <v>0.0073648617351428965</v>
      </c>
      <c r="J4" s="81">
        <f t="shared" si="3"/>
        <v>2019</v>
      </c>
      <c r="L4" s="3"/>
      <c r="M4" s="10"/>
    </row>
    <row r="5" spans="1:13" ht="15">
      <c r="A5" s="49">
        <v>4</v>
      </c>
      <c r="B5" s="111" t="s">
        <v>95</v>
      </c>
      <c r="C5" s="81">
        <v>21225</v>
      </c>
      <c r="D5" s="81">
        <v>20313</v>
      </c>
      <c r="E5" s="81">
        <v>22425</v>
      </c>
      <c r="F5" s="110">
        <f t="shared" si="0"/>
        <v>0.001593831017522333</v>
      </c>
      <c r="G5" s="110">
        <f t="shared" si="1"/>
        <v>0.05653710247349823</v>
      </c>
      <c r="H5" s="63">
        <f t="shared" si="2"/>
        <v>1200</v>
      </c>
      <c r="I5" s="47">
        <f t="shared" si="4"/>
        <v>0.0030879923417789926</v>
      </c>
      <c r="J5" s="81">
        <f t="shared" si="3"/>
        <v>2112</v>
      </c>
      <c r="L5" s="3"/>
      <c r="M5" s="10"/>
    </row>
    <row r="6" spans="1:13" ht="15">
      <c r="A6" s="49">
        <v>5</v>
      </c>
      <c r="B6" s="111" t="s">
        <v>96</v>
      </c>
      <c r="C6" s="81">
        <v>38833</v>
      </c>
      <c r="D6" s="81">
        <v>39910</v>
      </c>
      <c r="E6" s="81">
        <v>40992</v>
      </c>
      <c r="F6" s="110">
        <f t="shared" si="0"/>
        <v>0.002913459133568583</v>
      </c>
      <c r="G6" s="110">
        <f t="shared" si="1"/>
        <v>0.05559704375144851</v>
      </c>
      <c r="H6" s="63">
        <f t="shared" si="2"/>
        <v>2159</v>
      </c>
      <c r="I6" s="47">
        <f t="shared" si="4"/>
        <v>0.005555812888250704</v>
      </c>
      <c r="J6" s="81">
        <f t="shared" si="3"/>
        <v>1082</v>
      </c>
      <c r="L6" s="3"/>
      <c r="M6" s="10"/>
    </row>
    <row r="7" spans="1:13" ht="15">
      <c r="A7" s="49">
        <v>6</v>
      </c>
      <c r="B7" s="111" t="s">
        <v>97</v>
      </c>
      <c r="C7" s="81">
        <v>1214906</v>
      </c>
      <c r="D7" s="81">
        <v>1258933</v>
      </c>
      <c r="E7" s="81">
        <v>1304091</v>
      </c>
      <c r="F7" s="110">
        <f t="shared" si="0"/>
        <v>0.09268676412359941</v>
      </c>
      <c r="G7" s="110">
        <f t="shared" si="1"/>
        <v>0.0734089715582934</v>
      </c>
      <c r="H7" s="63">
        <f t="shared" si="2"/>
        <v>89185</v>
      </c>
      <c r="I7" s="47">
        <f t="shared" si="4"/>
        <v>0.2295021641679662</v>
      </c>
      <c r="J7" s="81">
        <f t="shared" si="3"/>
        <v>45158</v>
      </c>
      <c r="L7" s="3"/>
      <c r="M7" s="10"/>
    </row>
    <row r="8" spans="1:13" ht="15">
      <c r="A8" s="49">
        <v>7</v>
      </c>
      <c r="B8" s="111" t="s">
        <v>98</v>
      </c>
      <c r="C8" s="81">
        <v>554219</v>
      </c>
      <c r="D8" s="81">
        <v>481475</v>
      </c>
      <c r="E8" s="81">
        <v>502238</v>
      </c>
      <c r="F8" s="110">
        <f t="shared" si="0"/>
        <v>0.03569598673705157</v>
      </c>
      <c r="G8" s="110">
        <f t="shared" si="1"/>
        <v>-0.09379144345466323</v>
      </c>
      <c r="H8" s="63">
        <f t="shared" si="2"/>
        <v>-51981</v>
      </c>
      <c r="I8" s="47">
        <f t="shared" si="4"/>
        <v>-0.1337641082650115</v>
      </c>
      <c r="J8" s="81">
        <f t="shared" si="3"/>
        <v>20763</v>
      </c>
      <c r="L8" s="3"/>
      <c r="M8" s="10"/>
    </row>
    <row r="9" spans="1:13" ht="15">
      <c r="A9" s="49">
        <v>8</v>
      </c>
      <c r="B9" s="111" t="s">
        <v>99</v>
      </c>
      <c r="C9" s="81">
        <v>23893</v>
      </c>
      <c r="D9" s="81">
        <v>23282</v>
      </c>
      <c r="E9" s="81">
        <v>24397</v>
      </c>
      <c r="F9" s="110">
        <f t="shared" si="0"/>
        <v>0.001733988643678589</v>
      </c>
      <c r="G9" s="110">
        <f t="shared" si="1"/>
        <v>0.021094044280751685</v>
      </c>
      <c r="H9" s="63">
        <f t="shared" si="2"/>
        <v>504</v>
      </c>
      <c r="I9" s="47">
        <f t="shared" si="4"/>
        <v>0.0012969567835471767</v>
      </c>
      <c r="J9" s="81">
        <f t="shared" si="3"/>
        <v>1115</v>
      </c>
      <c r="L9" s="3"/>
      <c r="M9" s="10"/>
    </row>
    <row r="10" spans="1:13" ht="15">
      <c r="A10" s="49">
        <v>9</v>
      </c>
      <c r="B10" s="111" t="s">
        <v>100</v>
      </c>
      <c r="C10" s="81">
        <v>147976</v>
      </c>
      <c r="D10" s="81">
        <v>151105</v>
      </c>
      <c r="E10" s="81">
        <v>155480</v>
      </c>
      <c r="F10" s="110">
        <f t="shared" si="0"/>
        <v>0.011050561721488175</v>
      </c>
      <c r="G10" s="110">
        <f t="shared" si="1"/>
        <v>0.050710926096123696</v>
      </c>
      <c r="H10" s="63">
        <f t="shared" si="2"/>
        <v>7504</v>
      </c>
      <c r="I10" s="47">
        <f t="shared" si="4"/>
        <v>0.019310245443924633</v>
      </c>
      <c r="J10" s="81">
        <f t="shared" si="3"/>
        <v>4375</v>
      </c>
      <c r="L10" s="3"/>
      <c r="M10" s="10"/>
    </row>
    <row r="11" spans="1:13" ht="15">
      <c r="A11" s="49">
        <v>10</v>
      </c>
      <c r="B11" s="111" t="s">
        <v>101</v>
      </c>
      <c r="C11" s="81">
        <v>159540</v>
      </c>
      <c r="D11" s="81">
        <v>161558</v>
      </c>
      <c r="E11" s="81">
        <v>162965</v>
      </c>
      <c r="F11" s="110">
        <f t="shared" si="0"/>
        <v>0.011582549465798305</v>
      </c>
      <c r="G11" s="110">
        <f t="shared" si="1"/>
        <v>0.02146797041494296</v>
      </c>
      <c r="H11" s="63">
        <f t="shared" si="2"/>
        <v>3425</v>
      </c>
      <c r="I11" s="47">
        <f t="shared" si="4"/>
        <v>0.00881364480882754</v>
      </c>
      <c r="J11" s="81">
        <f t="shared" si="3"/>
        <v>1407</v>
      </c>
      <c r="L11" s="3"/>
      <c r="M11" s="10"/>
    </row>
    <row r="12" spans="1:13" ht="15">
      <c r="A12" s="49">
        <v>11</v>
      </c>
      <c r="B12" s="111" t="s">
        <v>102</v>
      </c>
      <c r="C12" s="81">
        <v>41384</v>
      </c>
      <c r="D12" s="81">
        <v>42423</v>
      </c>
      <c r="E12" s="81">
        <v>42605</v>
      </c>
      <c r="F12" s="110">
        <f t="shared" si="0"/>
        <v>0.0030281012486750945</v>
      </c>
      <c r="G12" s="110">
        <f t="shared" si="1"/>
        <v>0.02950415619563116</v>
      </c>
      <c r="H12" s="63">
        <f t="shared" si="2"/>
        <v>1221</v>
      </c>
      <c r="I12" s="47">
        <f t="shared" si="4"/>
        <v>0.0031420322077601245</v>
      </c>
      <c r="J12" s="81">
        <f t="shared" si="3"/>
        <v>182</v>
      </c>
      <c r="L12" s="3"/>
      <c r="M12" s="10"/>
    </row>
    <row r="13" spans="1:13" ht="15">
      <c r="A13" s="49">
        <v>12</v>
      </c>
      <c r="B13" s="111" t="s">
        <v>103</v>
      </c>
      <c r="C13" s="81">
        <v>23207</v>
      </c>
      <c r="D13" s="81">
        <v>24623</v>
      </c>
      <c r="E13" s="81">
        <v>27806</v>
      </c>
      <c r="F13" s="110">
        <f t="shared" si="0"/>
        <v>0.0019762793878807575</v>
      </c>
      <c r="G13" s="110">
        <f t="shared" si="1"/>
        <v>0.1981729650536476</v>
      </c>
      <c r="H13" s="63">
        <f t="shared" si="2"/>
        <v>4599</v>
      </c>
      <c r="I13" s="47">
        <f t="shared" si="4"/>
        <v>0.01183473064986799</v>
      </c>
      <c r="J13" s="81">
        <f t="shared" si="3"/>
        <v>3183</v>
      </c>
      <c r="L13" s="3"/>
      <c r="M13" s="10"/>
    </row>
    <row r="14" spans="1:13" ht="15">
      <c r="A14" s="49">
        <v>13</v>
      </c>
      <c r="B14" s="111" t="s">
        <v>104</v>
      </c>
      <c r="C14" s="81">
        <v>20062</v>
      </c>
      <c r="D14" s="81">
        <v>20050</v>
      </c>
      <c r="E14" s="81">
        <v>21223</v>
      </c>
      <c r="F14" s="110">
        <f t="shared" si="0"/>
        <v>0.0015084002535061972</v>
      </c>
      <c r="G14" s="110">
        <f t="shared" si="1"/>
        <v>0.05787060113647692</v>
      </c>
      <c r="H14" s="63">
        <f t="shared" si="2"/>
        <v>1161</v>
      </c>
      <c r="I14" s="47">
        <f t="shared" si="4"/>
        <v>0.002987632590671175</v>
      </c>
      <c r="J14" s="81">
        <f t="shared" si="3"/>
        <v>1173</v>
      </c>
      <c r="L14" s="3"/>
      <c r="M14" s="10"/>
    </row>
    <row r="15" spans="1:13" ht="15">
      <c r="A15" s="49">
        <v>14</v>
      </c>
      <c r="B15" s="111" t="s">
        <v>105</v>
      </c>
      <c r="C15" s="81">
        <v>56842</v>
      </c>
      <c r="D15" s="81">
        <v>55138</v>
      </c>
      <c r="E15" s="81">
        <v>55396</v>
      </c>
      <c r="F15" s="110">
        <f t="shared" si="0"/>
        <v>0.003937206824823508</v>
      </c>
      <c r="G15" s="110">
        <f t="shared" si="1"/>
        <v>-0.025438935998029627</v>
      </c>
      <c r="H15" s="63">
        <f t="shared" si="2"/>
        <v>-1446</v>
      </c>
      <c r="I15" s="47">
        <f t="shared" si="4"/>
        <v>-0.003721030771843686</v>
      </c>
      <c r="J15" s="81">
        <f t="shared" si="3"/>
        <v>258</v>
      </c>
      <c r="L15" s="3"/>
      <c r="M15" s="10"/>
    </row>
    <row r="16" spans="1:13" ht="15">
      <c r="A16" s="49">
        <v>15</v>
      </c>
      <c r="B16" s="111" t="s">
        <v>106</v>
      </c>
      <c r="C16" s="81">
        <v>36974</v>
      </c>
      <c r="D16" s="81">
        <v>36625</v>
      </c>
      <c r="E16" s="81">
        <v>37197</v>
      </c>
      <c r="F16" s="110">
        <f t="shared" si="0"/>
        <v>0.002643733884449419</v>
      </c>
      <c r="G16" s="110">
        <f t="shared" si="1"/>
        <v>0.0060312652133931955</v>
      </c>
      <c r="H16" s="63">
        <f t="shared" si="2"/>
        <v>223</v>
      </c>
      <c r="I16" s="47">
        <f t="shared" si="4"/>
        <v>0.000573851910180596</v>
      </c>
      <c r="J16" s="81">
        <f t="shared" si="3"/>
        <v>572</v>
      </c>
      <c r="L16" s="3"/>
      <c r="M16" s="10"/>
    </row>
    <row r="17" spans="1:10" ht="15">
      <c r="A17" s="49">
        <v>16</v>
      </c>
      <c r="B17" s="111" t="s">
        <v>107</v>
      </c>
      <c r="C17" s="81">
        <v>635269</v>
      </c>
      <c r="D17" s="81">
        <v>651137</v>
      </c>
      <c r="E17" s="81">
        <v>656372</v>
      </c>
      <c r="F17" s="110">
        <f t="shared" si="0"/>
        <v>0.04665088306056494</v>
      </c>
      <c r="G17" s="110">
        <f t="shared" si="1"/>
        <v>0.03321899856596182</v>
      </c>
      <c r="H17" s="63">
        <f t="shared" si="2"/>
        <v>21103</v>
      </c>
      <c r="I17" s="47">
        <f t="shared" si="4"/>
        <v>0.05430491865713506</v>
      </c>
      <c r="J17" s="81">
        <f t="shared" si="3"/>
        <v>5235</v>
      </c>
    </row>
    <row r="18" spans="1:10" ht="15">
      <c r="A18" s="49">
        <v>17</v>
      </c>
      <c r="B18" s="111" t="s">
        <v>108</v>
      </c>
      <c r="C18" s="81">
        <v>76456</v>
      </c>
      <c r="D18" s="81">
        <v>78005</v>
      </c>
      <c r="E18" s="81">
        <v>78909</v>
      </c>
      <c r="F18" s="110">
        <f t="shared" si="0"/>
        <v>0.005608366187811361</v>
      </c>
      <c r="G18" s="110">
        <f t="shared" si="1"/>
        <v>0.03208381291200167</v>
      </c>
      <c r="H18" s="63">
        <f t="shared" si="2"/>
        <v>2453</v>
      </c>
      <c r="I18" s="47">
        <f t="shared" si="4"/>
        <v>0.006312371011986557</v>
      </c>
      <c r="J18" s="81">
        <f t="shared" si="3"/>
        <v>904</v>
      </c>
    </row>
    <row r="19" spans="1:10" ht="15">
      <c r="A19" s="49">
        <v>18</v>
      </c>
      <c r="B19" s="111" t="s">
        <v>109</v>
      </c>
      <c r="C19" s="81">
        <v>23696</v>
      </c>
      <c r="D19" s="81">
        <v>24593</v>
      </c>
      <c r="E19" s="81">
        <v>25989</v>
      </c>
      <c r="F19" s="110">
        <f t="shared" si="0"/>
        <v>0.0018471382079994609</v>
      </c>
      <c r="G19" s="110">
        <f t="shared" si="1"/>
        <v>0.09676738690074274</v>
      </c>
      <c r="H19" s="63">
        <f t="shared" si="2"/>
        <v>2293</v>
      </c>
      <c r="I19" s="47">
        <f t="shared" si="4"/>
        <v>0.005900638699749358</v>
      </c>
      <c r="J19" s="81">
        <f t="shared" si="3"/>
        <v>1396</v>
      </c>
    </row>
    <row r="20" spans="1:10" ht="15">
      <c r="A20" s="49">
        <v>19</v>
      </c>
      <c r="B20" s="111" t="s">
        <v>110</v>
      </c>
      <c r="C20" s="81">
        <v>55854</v>
      </c>
      <c r="D20" s="81">
        <v>57641</v>
      </c>
      <c r="E20" s="81">
        <v>59540</v>
      </c>
      <c r="F20" s="110">
        <f t="shared" si="0"/>
        <v>0.004231736846523064</v>
      </c>
      <c r="G20" s="110">
        <f t="shared" si="1"/>
        <v>0.06599348300927418</v>
      </c>
      <c r="H20" s="63">
        <f t="shared" si="2"/>
        <v>3686</v>
      </c>
      <c r="I20" s="47">
        <f t="shared" si="4"/>
        <v>0.009485283143164472</v>
      </c>
      <c r="J20" s="81">
        <f t="shared" si="3"/>
        <v>1899</v>
      </c>
    </row>
    <row r="21" spans="1:10" ht="15">
      <c r="A21" s="49">
        <v>20</v>
      </c>
      <c r="B21" s="111" t="s">
        <v>111</v>
      </c>
      <c r="C21" s="81">
        <v>184952</v>
      </c>
      <c r="D21" s="81">
        <v>187509</v>
      </c>
      <c r="E21" s="81">
        <v>188034</v>
      </c>
      <c r="F21" s="110">
        <f t="shared" si="0"/>
        <v>0.013364299734617363</v>
      </c>
      <c r="G21" s="110">
        <f t="shared" si="1"/>
        <v>0.016663783035598425</v>
      </c>
      <c r="H21" s="63">
        <f t="shared" si="2"/>
        <v>3082</v>
      </c>
      <c r="I21" s="47">
        <f t="shared" si="4"/>
        <v>0.007930993664469045</v>
      </c>
      <c r="J21" s="81">
        <f t="shared" si="3"/>
        <v>525</v>
      </c>
    </row>
    <row r="22" spans="1:10" ht="15">
      <c r="A22" s="49">
        <v>21</v>
      </c>
      <c r="B22" s="111" t="s">
        <v>112</v>
      </c>
      <c r="C22" s="81">
        <v>121915</v>
      </c>
      <c r="D22" s="81">
        <v>124388</v>
      </c>
      <c r="E22" s="81">
        <v>126104</v>
      </c>
      <c r="F22" s="110">
        <f t="shared" si="0"/>
        <v>0.00896269639391912</v>
      </c>
      <c r="G22" s="110">
        <f t="shared" si="1"/>
        <v>0.03436000492146168</v>
      </c>
      <c r="H22" s="63">
        <f t="shared" si="2"/>
        <v>4189</v>
      </c>
      <c r="I22" s="47">
        <f t="shared" si="4"/>
        <v>0.010779666599760165</v>
      </c>
      <c r="J22" s="81">
        <f t="shared" si="3"/>
        <v>1716</v>
      </c>
    </row>
    <row r="23" spans="1:10" ht="15">
      <c r="A23" s="49">
        <v>22</v>
      </c>
      <c r="B23" s="111" t="s">
        <v>113</v>
      </c>
      <c r="C23" s="81">
        <v>58103</v>
      </c>
      <c r="D23" s="81">
        <v>58166</v>
      </c>
      <c r="E23" s="81">
        <v>58688</v>
      </c>
      <c r="F23" s="110">
        <f t="shared" si="0"/>
        <v>0.004171181928934255</v>
      </c>
      <c r="G23" s="110">
        <f t="shared" si="1"/>
        <v>0.010068326936646988</v>
      </c>
      <c r="H23" s="63">
        <f t="shared" si="2"/>
        <v>585</v>
      </c>
      <c r="I23" s="47">
        <f t="shared" si="4"/>
        <v>0.0015053962666172589</v>
      </c>
      <c r="J23" s="81">
        <f t="shared" si="3"/>
        <v>522</v>
      </c>
    </row>
    <row r="24" spans="1:10" ht="15">
      <c r="A24" s="49">
        <v>23</v>
      </c>
      <c r="B24" s="111" t="s">
        <v>114</v>
      </c>
      <c r="C24" s="81">
        <v>61147</v>
      </c>
      <c r="D24" s="81">
        <v>58980</v>
      </c>
      <c r="E24" s="81">
        <v>61182</v>
      </c>
      <c r="F24" s="110">
        <f t="shared" si="0"/>
        <v>0.004348440103190697</v>
      </c>
      <c r="G24" s="110">
        <f t="shared" si="1"/>
        <v>0.0005723911230313834</v>
      </c>
      <c r="H24" s="63">
        <f t="shared" si="2"/>
        <v>35</v>
      </c>
      <c r="I24" s="47">
        <f t="shared" si="4"/>
        <v>9.006644330188728E-05</v>
      </c>
      <c r="J24" s="81">
        <f t="shared" si="3"/>
        <v>2202</v>
      </c>
    </row>
    <row r="25" spans="1:10" ht="15">
      <c r="A25" s="49">
        <v>24</v>
      </c>
      <c r="B25" s="111" t="s">
        <v>115</v>
      </c>
      <c r="C25" s="81">
        <v>25660</v>
      </c>
      <c r="D25" s="81">
        <v>25843</v>
      </c>
      <c r="E25" s="81">
        <v>26943</v>
      </c>
      <c r="F25" s="110">
        <f t="shared" si="0"/>
        <v>0.0019149426579756618</v>
      </c>
      <c r="G25" s="110">
        <f t="shared" si="1"/>
        <v>0.05</v>
      </c>
      <c r="H25" s="63">
        <f t="shared" si="2"/>
        <v>1283</v>
      </c>
      <c r="I25" s="47">
        <f t="shared" si="4"/>
        <v>0.003301578478752039</v>
      </c>
      <c r="J25" s="81">
        <f t="shared" si="3"/>
        <v>1100</v>
      </c>
    </row>
    <row r="26" spans="1:10" ht="15">
      <c r="A26" s="49">
        <v>25</v>
      </c>
      <c r="B26" s="111" t="s">
        <v>116</v>
      </c>
      <c r="C26" s="81">
        <v>74236</v>
      </c>
      <c r="D26" s="81">
        <v>73931</v>
      </c>
      <c r="E26" s="81">
        <v>80596</v>
      </c>
      <c r="F26" s="110">
        <f t="shared" si="0"/>
        <v>0.005728267767591079</v>
      </c>
      <c r="G26" s="110">
        <f t="shared" si="1"/>
        <v>0.0856727194353144</v>
      </c>
      <c r="H26" s="63">
        <f t="shared" si="2"/>
        <v>6360</v>
      </c>
      <c r="I26" s="47">
        <f t="shared" si="4"/>
        <v>0.01636635941142866</v>
      </c>
      <c r="J26" s="81">
        <f t="shared" si="3"/>
        <v>6665</v>
      </c>
    </row>
    <row r="27" spans="1:10" ht="15">
      <c r="A27" s="49">
        <v>26</v>
      </c>
      <c r="B27" s="111" t="s">
        <v>117</v>
      </c>
      <c r="C27" s="81">
        <v>169742</v>
      </c>
      <c r="D27" s="81">
        <v>166082</v>
      </c>
      <c r="E27" s="81">
        <v>170518</v>
      </c>
      <c r="F27" s="110">
        <f t="shared" si="0"/>
        <v>0.01211937023170003</v>
      </c>
      <c r="G27" s="110">
        <f t="shared" si="1"/>
        <v>0.004571644024460652</v>
      </c>
      <c r="H27" s="63">
        <f t="shared" si="2"/>
        <v>776</v>
      </c>
      <c r="I27" s="47">
        <f t="shared" si="4"/>
        <v>0.001996901714350415</v>
      </c>
      <c r="J27" s="81">
        <f t="shared" si="3"/>
        <v>4436</v>
      </c>
    </row>
    <row r="28" spans="1:10" ht="15">
      <c r="A28" s="49">
        <v>27</v>
      </c>
      <c r="B28" s="111" t="s">
        <v>118</v>
      </c>
      <c r="C28" s="81">
        <v>268766</v>
      </c>
      <c r="D28" s="81">
        <v>267561</v>
      </c>
      <c r="E28" s="81">
        <v>269268</v>
      </c>
      <c r="F28" s="110">
        <f t="shared" si="0"/>
        <v>0.019137912616553114</v>
      </c>
      <c r="G28" s="110">
        <f t="shared" si="1"/>
        <v>0.001867795777739744</v>
      </c>
      <c r="H28" s="63">
        <f t="shared" si="2"/>
        <v>502</v>
      </c>
      <c r="I28" s="47">
        <f t="shared" si="4"/>
        <v>0.0012918101296442118</v>
      </c>
      <c r="J28" s="81">
        <f t="shared" si="3"/>
        <v>1707</v>
      </c>
    </row>
    <row r="29" spans="1:10" ht="15">
      <c r="A29" s="49">
        <v>28</v>
      </c>
      <c r="B29" s="111" t="s">
        <v>119</v>
      </c>
      <c r="C29" s="81">
        <v>46939</v>
      </c>
      <c r="D29" s="81">
        <v>50182</v>
      </c>
      <c r="E29" s="81">
        <v>50548</v>
      </c>
      <c r="F29" s="110">
        <f t="shared" si="0"/>
        <v>0.0035926408148815557</v>
      </c>
      <c r="G29" s="110">
        <f t="shared" si="1"/>
        <v>0.07688702358380026</v>
      </c>
      <c r="H29" s="63">
        <f t="shared" si="2"/>
        <v>3609</v>
      </c>
      <c r="I29" s="47">
        <f t="shared" si="4"/>
        <v>0.00928713696790032</v>
      </c>
      <c r="J29" s="81">
        <f t="shared" si="3"/>
        <v>366</v>
      </c>
    </row>
    <row r="30" spans="1:10" ht="15">
      <c r="A30" s="49">
        <v>29</v>
      </c>
      <c r="B30" s="111" t="s">
        <v>120</v>
      </c>
      <c r="C30" s="81">
        <v>13440</v>
      </c>
      <c r="D30" s="81">
        <v>14574</v>
      </c>
      <c r="E30" s="81">
        <v>15311</v>
      </c>
      <c r="F30" s="110">
        <f t="shared" si="0"/>
        <v>0.0010882116704251702</v>
      </c>
      <c r="G30" s="110">
        <f t="shared" si="1"/>
        <v>0.13921130952380953</v>
      </c>
      <c r="H30" s="63">
        <f t="shared" si="2"/>
        <v>1871</v>
      </c>
      <c r="I30" s="47">
        <f t="shared" si="4"/>
        <v>0.004814694726223746</v>
      </c>
      <c r="J30" s="81">
        <f t="shared" si="3"/>
        <v>737</v>
      </c>
    </row>
    <row r="31" spans="1:10" ht="15">
      <c r="A31" s="49">
        <v>30</v>
      </c>
      <c r="B31" s="111" t="s">
        <v>121</v>
      </c>
      <c r="C31" s="81">
        <v>12089</v>
      </c>
      <c r="D31" s="81">
        <v>11200</v>
      </c>
      <c r="E31" s="81">
        <v>10850</v>
      </c>
      <c r="F31" s="110">
        <f t="shared" si="0"/>
        <v>0.0007711512392471489</v>
      </c>
      <c r="G31" s="110">
        <f t="shared" si="1"/>
        <v>-0.10248986682107701</v>
      </c>
      <c r="H31" s="63">
        <f t="shared" si="2"/>
        <v>-1239</v>
      </c>
      <c r="I31" s="47">
        <f t="shared" si="4"/>
        <v>-0.0031883520928868096</v>
      </c>
      <c r="J31" s="81">
        <f t="shared" si="3"/>
        <v>-350</v>
      </c>
    </row>
    <row r="32" spans="1:10" ht="15">
      <c r="A32" s="49">
        <v>31</v>
      </c>
      <c r="B32" s="111" t="s">
        <v>122</v>
      </c>
      <c r="C32" s="81">
        <v>152038</v>
      </c>
      <c r="D32" s="81">
        <v>156913</v>
      </c>
      <c r="E32" s="81">
        <v>158547</v>
      </c>
      <c r="F32" s="110">
        <f t="shared" si="0"/>
        <v>0.011268545210038498</v>
      </c>
      <c r="G32" s="110">
        <f t="shared" si="1"/>
        <v>0.04281166550467646</v>
      </c>
      <c r="H32" s="63">
        <f t="shared" si="2"/>
        <v>6509</v>
      </c>
      <c r="I32" s="47">
        <f t="shared" si="4"/>
        <v>0.016749785127199553</v>
      </c>
      <c r="J32" s="81">
        <f t="shared" si="3"/>
        <v>1634</v>
      </c>
    </row>
    <row r="33" spans="1:10" ht="15">
      <c r="A33" s="49">
        <v>32</v>
      </c>
      <c r="B33" s="111" t="s">
        <v>123</v>
      </c>
      <c r="C33" s="81">
        <v>56248</v>
      </c>
      <c r="D33" s="81">
        <v>59322</v>
      </c>
      <c r="E33" s="81">
        <v>60579</v>
      </c>
      <c r="F33" s="110">
        <f t="shared" si="0"/>
        <v>0.004305582573488759</v>
      </c>
      <c r="G33" s="110">
        <f t="shared" si="1"/>
        <v>0.07699829327264969</v>
      </c>
      <c r="H33" s="63">
        <f t="shared" si="2"/>
        <v>4331</v>
      </c>
      <c r="I33" s="47">
        <f t="shared" si="4"/>
        <v>0.01114507902687068</v>
      </c>
      <c r="J33" s="81">
        <f t="shared" si="3"/>
        <v>1257</v>
      </c>
    </row>
    <row r="34" spans="1:10" ht="15">
      <c r="A34" s="49">
        <v>33</v>
      </c>
      <c r="B34" s="111" t="s">
        <v>124</v>
      </c>
      <c r="C34" s="81">
        <v>223416</v>
      </c>
      <c r="D34" s="81">
        <v>235497</v>
      </c>
      <c r="E34" s="81">
        <v>236965</v>
      </c>
      <c r="F34" s="110">
        <f t="shared" si="0"/>
        <v>0.016842014139004668</v>
      </c>
      <c r="G34" s="110">
        <f t="shared" si="1"/>
        <v>0.06064471658251871</v>
      </c>
      <c r="H34" s="63">
        <f t="shared" si="2"/>
        <v>13549</v>
      </c>
      <c r="I34" s="47">
        <f t="shared" si="4"/>
        <v>0.034866006865636304</v>
      </c>
      <c r="J34" s="81">
        <f t="shared" si="3"/>
        <v>1468</v>
      </c>
    </row>
    <row r="35" spans="1:10" ht="15">
      <c r="A35" s="49">
        <v>34</v>
      </c>
      <c r="B35" s="111" t="s">
        <v>125</v>
      </c>
      <c r="C35" s="81">
        <v>4007982</v>
      </c>
      <c r="D35" s="81">
        <v>4088557</v>
      </c>
      <c r="E35" s="81">
        <v>4099185</v>
      </c>
      <c r="F35" s="110">
        <f t="shared" si="0"/>
        <v>0.29134484724915427</v>
      </c>
      <c r="G35" s="110">
        <f t="shared" si="1"/>
        <v>0.022755341715606506</v>
      </c>
      <c r="H35" s="63">
        <f t="shared" si="2"/>
        <v>91203</v>
      </c>
      <c r="I35" s="47">
        <f t="shared" si="4"/>
        <v>0.23469513795605787</v>
      </c>
      <c r="J35" s="81">
        <f t="shared" si="3"/>
        <v>10628</v>
      </c>
    </row>
    <row r="36" spans="1:10" ht="15">
      <c r="A36" s="49">
        <v>35</v>
      </c>
      <c r="B36" s="111" t="s">
        <v>126</v>
      </c>
      <c r="C36" s="81">
        <v>842471</v>
      </c>
      <c r="D36" s="81">
        <v>858361</v>
      </c>
      <c r="E36" s="81">
        <v>863383</v>
      </c>
      <c r="F36" s="110">
        <f t="shared" si="0"/>
        <v>0.061363951188471995</v>
      </c>
      <c r="G36" s="110">
        <f t="shared" si="1"/>
        <v>0.02482221939983691</v>
      </c>
      <c r="H36" s="63">
        <f t="shared" si="2"/>
        <v>20912</v>
      </c>
      <c r="I36" s="47">
        <f t="shared" si="4"/>
        <v>0.05381341320940191</v>
      </c>
      <c r="J36" s="81">
        <f t="shared" si="3"/>
        <v>5022</v>
      </c>
    </row>
    <row r="37" spans="1:10" ht="15">
      <c r="A37" s="49">
        <v>36</v>
      </c>
      <c r="B37" s="111" t="s">
        <v>127</v>
      </c>
      <c r="C37" s="81">
        <v>19673</v>
      </c>
      <c r="D37" s="81">
        <v>20695</v>
      </c>
      <c r="E37" s="81">
        <v>22844</v>
      </c>
      <c r="F37" s="110">
        <f t="shared" si="0"/>
        <v>0.0016236109593881906</v>
      </c>
      <c r="G37" s="110">
        <f t="shared" si="1"/>
        <v>0.16118538097900675</v>
      </c>
      <c r="H37" s="63">
        <f t="shared" si="2"/>
        <v>3171</v>
      </c>
      <c r="I37" s="47">
        <f t="shared" si="4"/>
        <v>0.008160019763150988</v>
      </c>
      <c r="J37" s="81">
        <f t="shared" si="3"/>
        <v>2149</v>
      </c>
    </row>
    <row r="38" spans="1:10" ht="15">
      <c r="A38" s="49">
        <v>37</v>
      </c>
      <c r="B38" s="111" t="s">
        <v>128</v>
      </c>
      <c r="C38" s="81">
        <v>44568</v>
      </c>
      <c r="D38" s="81">
        <v>44747</v>
      </c>
      <c r="E38" s="81">
        <v>46244</v>
      </c>
      <c r="F38" s="110">
        <f t="shared" si="0"/>
        <v>0.003286738977672364</v>
      </c>
      <c r="G38" s="110">
        <f t="shared" si="1"/>
        <v>0.03760545683001257</v>
      </c>
      <c r="H38" s="63">
        <f t="shared" si="2"/>
        <v>1676</v>
      </c>
      <c r="I38" s="47">
        <f t="shared" si="4"/>
        <v>0.004312895970684659</v>
      </c>
      <c r="J38" s="81">
        <f t="shared" si="3"/>
        <v>1497</v>
      </c>
    </row>
    <row r="39" spans="1:10" ht="15">
      <c r="A39" s="49">
        <v>38</v>
      </c>
      <c r="B39" s="111" t="s">
        <v>129</v>
      </c>
      <c r="C39" s="81">
        <v>218926</v>
      </c>
      <c r="D39" s="81">
        <v>216149</v>
      </c>
      <c r="E39" s="81">
        <v>219785</v>
      </c>
      <c r="F39" s="110">
        <f t="shared" si="0"/>
        <v>0.015620965448657568</v>
      </c>
      <c r="G39" s="110">
        <f t="shared" si="1"/>
        <v>0.003923700245745137</v>
      </c>
      <c r="H39" s="63">
        <f t="shared" si="2"/>
        <v>859</v>
      </c>
      <c r="I39" s="47">
        <f t="shared" si="4"/>
        <v>0.002210487851323462</v>
      </c>
      <c r="J39" s="81">
        <f t="shared" si="3"/>
        <v>3636</v>
      </c>
    </row>
    <row r="40" spans="1:10" ht="15">
      <c r="A40" s="49">
        <v>39</v>
      </c>
      <c r="B40" s="111" t="s">
        <v>130</v>
      </c>
      <c r="C40" s="81">
        <v>62149</v>
      </c>
      <c r="D40" s="81">
        <v>66519</v>
      </c>
      <c r="E40" s="81">
        <v>66084</v>
      </c>
      <c r="F40" s="110">
        <f t="shared" si="0"/>
        <v>0.004696844100867151</v>
      </c>
      <c r="G40" s="110">
        <f t="shared" si="1"/>
        <v>0.06331558029895895</v>
      </c>
      <c r="H40" s="63">
        <f t="shared" si="2"/>
        <v>3935</v>
      </c>
      <c r="I40" s="47">
        <f t="shared" si="4"/>
        <v>0.010126041554083613</v>
      </c>
      <c r="J40" s="81">
        <f t="shared" si="3"/>
        <v>-435</v>
      </c>
    </row>
    <row r="41" spans="1:10" ht="15">
      <c r="A41" s="49">
        <v>40</v>
      </c>
      <c r="B41" s="111" t="s">
        <v>131</v>
      </c>
      <c r="C41" s="81">
        <v>24515</v>
      </c>
      <c r="D41" s="81">
        <v>25794</v>
      </c>
      <c r="E41" s="81">
        <v>26167</v>
      </c>
      <c r="F41" s="110">
        <f t="shared" si="0"/>
        <v>0.0018597893527539304</v>
      </c>
      <c r="G41" s="110">
        <f t="shared" si="1"/>
        <v>0.06738731388945543</v>
      </c>
      <c r="H41" s="63">
        <f t="shared" si="2"/>
        <v>1652</v>
      </c>
      <c r="I41" s="47">
        <f t="shared" si="4"/>
        <v>0.004251136123849079</v>
      </c>
      <c r="J41" s="81">
        <f t="shared" si="3"/>
        <v>373</v>
      </c>
    </row>
    <row r="42" spans="1:10" ht="15">
      <c r="A42" s="49">
        <v>41</v>
      </c>
      <c r="B42" s="111" t="s">
        <v>132</v>
      </c>
      <c r="C42" s="81">
        <v>458735</v>
      </c>
      <c r="D42" s="81">
        <v>468731</v>
      </c>
      <c r="E42" s="81">
        <v>469313</v>
      </c>
      <c r="F42" s="110">
        <f t="shared" si="0"/>
        <v>0.033355880326709414</v>
      </c>
      <c r="G42" s="110">
        <f t="shared" si="1"/>
        <v>0.023059064601567352</v>
      </c>
      <c r="H42" s="63">
        <f t="shared" si="2"/>
        <v>10578</v>
      </c>
      <c r="I42" s="47">
        <f t="shared" si="4"/>
        <v>0.027220652492781817</v>
      </c>
      <c r="J42" s="81">
        <f t="shared" si="3"/>
        <v>582</v>
      </c>
    </row>
    <row r="43" spans="1:10" ht="15">
      <c r="A43" s="49">
        <v>42</v>
      </c>
      <c r="B43" s="111" t="s">
        <v>133</v>
      </c>
      <c r="C43" s="81">
        <v>289861</v>
      </c>
      <c r="D43" s="81">
        <v>296279</v>
      </c>
      <c r="E43" s="81">
        <v>301061</v>
      </c>
      <c r="F43" s="110">
        <f t="shared" si="0"/>
        <v>0.021397563432164597</v>
      </c>
      <c r="G43" s="110">
        <f t="shared" si="1"/>
        <v>0.038639209828159014</v>
      </c>
      <c r="H43" s="63">
        <f t="shared" si="2"/>
        <v>11200</v>
      </c>
      <c r="I43" s="47">
        <f t="shared" si="4"/>
        <v>0.028821261856603927</v>
      </c>
      <c r="J43" s="81">
        <f t="shared" si="3"/>
        <v>4782</v>
      </c>
    </row>
    <row r="44" spans="1:10" ht="15">
      <c r="A44" s="49">
        <v>43</v>
      </c>
      <c r="B44" s="111" t="s">
        <v>134</v>
      </c>
      <c r="C44" s="81">
        <v>80634</v>
      </c>
      <c r="D44" s="81">
        <v>79860</v>
      </c>
      <c r="E44" s="81">
        <v>80654</v>
      </c>
      <c r="F44" s="110">
        <f t="shared" si="0"/>
        <v>0.005732390050713322</v>
      </c>
      <c r="G44" s="110">
        <f t="shared" si="1"/>
        <v>0.0002480343279509884</v>
      </c>
      <c r="H44" s="63">
        <f t="shared" si="2"/>
        <v>20</v>
      </c>
      <c r="I44" s="47">
        <f t="shared" si="4"/>
        <v>5.146653902964987E-05</v>
      </c>
      <c r="J44" s="81">
        <f t="shared" si="3"/>
        <v>794</v>
      </c>
    </row>
    <row r="45" spans="1:10" ht="15">
      <c r="A45" s="49">
        <v>44</v>
      </c>
      <c r="B45" s="111" t="s">
        <v>135</v>
      </c>
      <c r="C45" s="81">
        <v>92596</v>
      </c>
      <c r="D45" s="81">
        <v>89509</v>
      </c>
      <c r="E45" s="81">
        <v>90679</v>
      </c>
      <c r="F45" s="110">
        <f t="shared" si="0"/>
        <v>0.006444905366238913</v>
      </c>
      <c r="G45" s="110">
        <f t="shared" si="1"/>
        <v>-0.020702838135556612</v>
      </c>
      <c r="H45" s="63">
        <f t="shared" si="2"/>
        <v>-1917</v>
      </c>
      <c r="I45" s="47">
        <f t="shared" si="4"/>
        <v>-0.00493306776599194</v>
      </c>
      <c r="J45" s="81">
        <f t="shared" si="3"/>
        <v>1170</v>
      </c>
    </row>
    <row r="46" spans="1:10" ht="15">
      <c r="A46" s="49">
        <v>45</v>
      </c>
      <c r="B46" s="111" t="s">
        <v>136</v>
      </c>
      <c r="C46" s="81">
        <v>220971</v>
      </c>
      <c r="D46" s="81">
        <v>227249</v>
      </c>
      <c r="E46" s="81">
        <v>228534</v>
      </c>
      <c r="F46" s="110">
        <f t="shared" si="0"/>
        <v>0.016242790535493816</v>
      </c>
      <c r="G46" s="110">
        <f t="shared" si="1"/>
        <v>0.0342262106792294</v>
      </c>
      <c r="H46" s="63">
        <f t="shared" si="2"/>
        <v>7563</v>
      </c>
      <c r="I46" s="47">
        <f t="shared" si="4"/>
        <v>0.0194620717340621</v>
      </c>
      <c r="J46" s="81">
        <f t="shared" si="3"/>
        <v>1285</v>
      </c>
    </row>
    <row r="47" spans="1:10" ht="15">
      <c r="A47" s="49">
        <v>46</v>
      </c>
      <c r="B47" s="111" t="s">
        <v>137</v>
      </c>
      <c r="C47" s="81">
        <v>133567</v>
      </c>
      <c r="D47" s="81">
        <v>136378</v>
      </c>
      <c r="E47" s="81">
        <v>137567</v>
      </c>
      <c r="F47" s="110">
        <f t="shared" si="0"/>
        <v>0.00977741590133756</v>
      </c>
      <c r="G47" s="110">
        <f t="shared" si="1"/>
        <v>0.029947516976498684</v>
      </c>
      <c r="H47" s="63">
        <f t="shared" si="2"/>
        <v>4000</v>
      </c>
      <c r="I47" s="47">
        <f t="shared" si="4"/>
        <v>0.010293307805929975</v>
      </c>
      <c r="J47" s="81">
        <f t="shared" si="3"/>
        <v>1189</v>
      </c>
    </row>
    <row r="48" spans="1:10" ht="15">
      <c r="A48" s="49">
        <v>47</v>
      </c>
      <c r="B48" s="111" t="s">
        <v>138</v>
      </c>
      <c r="C48" s="81">
        <v>60605</v>
      </c>
      <c r="D48" s="81">
        <v>58505</v>
      </c>
      <c r="E48" s="81">
        <v>58607</v>
      </c>
      <c r="F48" s="110">
        <f t="shared" si="0"/>
        <v>0.004165424947332502</v>
      </c>
      <c r="G48" s="110">
        <f t="shared" si="1"/>
        <v>-0.03296757693259632</v>
      </c>
      <c r="H48" s="63">
        <f t="shared" si="2"/>
        <v>-1998</v>
      </c>
      <c r="I48" s="47">
        <f t="shared" si="4"/>
        <v>-0.005141507249062022</v>
      </c>
      <c r="J48" s="81">
        <f t="shared" si="3"/>
        <v>102</v>
      </c>
    </row>
    <row r="49" spans="1:10" ht="15">
      <c r="A49" s="49">
        <v>48</v>
      </c>
      <c r="B49" s="111" t="s">
        <v>139</v>
      </c>
      <c r="C49" s="81">
        <v>192615</v>
      </c>
      <c r="D49" s="81">
        <v>174130</v>
      </c>
      <c r="E49" s="81">
        <v>190197</v>
      </c>
      <c r="F49" s="110">
        <f t="shared" si="0"/>
        <v>0.013518032465538246</v>
      </c>
      <c r="G49" s="110">
        <f t="shared" si="1"/>
        <v>-0.012553539443968538</v>
      </c>
      <c r="H49" s="63">
        <f t="shared" si="2"/>
        <v>-2418</v>
      </c>
      <c r="I49" s="47">
        <f t="shared" si="4"/>
        <v>-0.006222304568684669</v>
      </c>
      <c r="J49" s="81">
        <f t="shared" si="3"/>
        <v>16067</v>
      </c>
    </row>
    <row r="50" spans="1:10" ht="15">
      <c r="A50" s="49">
        <v>49</v>
      </c>
      <c r="B50" s="111" t="s">
        <v>140</v>
      </c>
      <c r="C50" s="81">
        <v>18633</v>
      </c>
      <c r="D50" s="81">
        <v>20701</v>
      </c>
      <c r="E50" s="81">
        <v>22437</v>
      </c>
      <c r="F50" s="110">
        <f t="shared" si="0"/>
        <v>0.0015946839036855556</v>
      </c>
      <c r="G50" s="110">
        <f t="shared" si="1"/>
        <v>0.20415392046369343</v>
      </c>
      <c r="H50" s="63">
        <f t="shared" si="2"/>
        <v>3804</v>
      </c>
      <c r="I50" s="47">
        <f t="shared" si="4"/>
        <v>0.009788935723439406</v>
      </c>
      <c r="J50" s="81">
        <f t="shared" si="3"/>
        <v>1736</v>
      </c>
    </row>
    <row r="51" spans="1:10" ht="15">
      <c r="A51" s="49">
        <v>50</v>
      </c>
      <c r="B51" s="111" t="s">
        <v>141</v>
      </c>
      <c r="C51" s="81">
        <v>39672</v>
      </c>
      <c r="D51" s="81">
        <v>39509</v>
      </c>
      <c r="E51" s="81">
        <v>40810</v>
      </c>
      <c r="F51" s="110">
        <f t="shared" si="0"/>
        <v>0.0029005236934263726</v>
      </c>
      <c r="G51" s="110">
        <f t="shared" si="1"/>
        <v>0.028685218794111716</v>
      </c>
      <c r="H51" s="63">
        <f t="shared" si="2"/>
        <v>1138</v>
      </c>
      <c r="I51" s="47">
        <f t="shared" si="4"/>
        <v>0.002928446070787078</v>
      </c>
      <c r="J51" s="81">
        <f t="shared" si="3"/>
        <v>1301</v>
      </c>
    </row>
    <row r="52" spans="1:10" ht="15">
      <c r="A52" s="49">
        <v>51</v>
      </c>
      <c r="B52" s="111" t="s">
        <v>142</v>
      </c>
      <c r="C52" s="81">
        <v>37608</v>
      </c>
      <c r="D52" s="81">
        <v>39046</v>
      </c>
      <c r="E52" s="81">
        <v>40444</v>
      </c>
      <c r="F52" s="110">
        <f t="shared" si="0"/>
        <v>0.002874510665448082</v>
      </c>
      <c r="G52" s="110">
        <f t="shared" si="1"/>
        <v>0.07540948734311849</v>
      </c>
      <c r="H52" s="63">
        <f t="shared" si="2"/>
        <v>2836</v>
      </c>
      <c r="I52" s="47">
        <f t="shared" si="4"/>
        <v>0.007297955234404352</v>
      </c>
      <c r="J52" s="81">
        <f t="shared" si="3"/>
        <v>1398</v>
      </c>
    </row>
    <row r="53" spans="1:10" ht="15">
      <c r="A53" s="49">
        <v>52</v>
      </c>
      <c r="B53" s="111" t="s">
        <v>143</v>
      </c>
      <c r="C53" s="81">
        <v>75920</v>
      </c>
      <c r="D53" s="81">
        <v>76197</v>
      </c>
      <c r="E53" s="81">
        <v>76969</v>
      </c>
      <c r="F53" s="110">
        <f t="shared" si="0"/>
        <v>0.005470482924757033</v>
      </c>
      <c r="G53" s="110">
        <f t="shared" si="1"/>
        <v>0.013817175974710222</v>
      </c>
      <c r="H53" s="63">
        <f t="shared" si="2"/>
        <v>1049</v>
      </c>
      <c r="I53" s="47">
        <f t="shared" si="4"/>
        <v>0.0026994199721051357</v>
      </c>
      <c r="J53" s="81">
        <f t="shared" si="3"/>
        <v>772</v>
      </c>
    </row>
    <row r="54" spans="1:10" ht="15">
      <c r="A54" s="49">
        <v>53</v>
      </c>
      <c r="B54" s="111" t="s">
        <v>144</v>
      </c>
      <c r="C54" s="81">
        <v>46462</v>
      </c>
      <c r="D54" s="81">
        <v>51070</v>
      </c>
      <c r="E54" s="81">
        <v>57262</v>
      </c>
      <c r="F54" s="110">
        <f t="shared" si="0"/>
        <v>0.00406983062320463</v>
      </c>
      <c r="G54" s="110">
        <f t="shared" si="1"/>
        <v>0.23244802203951617</v>
      </c>
      <c r="H54" s="63">
        <f t="shared" si="2"/>
        <v>10800</v>
      </c>
      <c r="I54" s="47">
        <f t="shared" si="4"/>
        <v>0.027791931076010933</v>
      </c>
      <c r="J54" s="81">
        <f t="shared" si="3"/>
        <v>6192</v>
      </c>
    </row>
    <row r="55" spans="1:10" ht="15">
      <c r="A55" s="49">
        <v>54</v>
      </c>
      <c r="B55" s="111" t="s">
        <v>145</v>
      </c>
      <c r="C55" s="81">
        <v>166462</v>
      </c>
      <c r="D55" s="81">
        <v>174201</v>
      </c>
      <c r="E55" s="81">
        <v>175454</v>
      </c>
      <c r="F55" s="110">
        <f t="shared" si="0"/>
        <v>0.012470190740172282</v>
      </c>
      <c r="G55" s="110">
        <f t="shared" si="1"/>
        <v>0.054018334514784154</v>
      </c>
      <c r="H55" s="63">
        <f t="shared" si="2"/>
        <v>8992</v>
      </c>
      <c r="I55" s="47">
        <f t="shared" si="4"/>
        <v>0.023139355947730582</v>
      </c>
      <c r="J55" s="81">
        <f t="shared" si="3"/>
        <v>1253</v>
      </c>
    </row>
    <row r="56" spans="1:10" ht="15">
      <c r="A56" s="49">
        <v>55</v>
      </c>
      <c r="B56" s="111" t="s">
        <v>146</v>
      </c>
      <c r="C56" s="81">
        <v>153931</v>
      </c>
      <c r="D56" s="81">
        <v>159424</v>
      </c>
      <c r="E56" s="81">
        <v>160406</v>
      </c>
      <c r="F56" s="110">
        <f t="shared" si="0"/>
        <v>0.011400671491491075</v>
      </c>
      <c r="G56" s="110">
        <f t="shared" si="1"/>
        <v>0.04206430153770196</v>
      </c>
      <c r="H56" s="63">
        <f t="shared" si="2"/>
        <v>6475</v>
      </c>
      <c r="I56" s="47">
        <f t="shared" si="4"/>
        <v>0.016662292010849147</v>
      </c>
      <c r="J56" s="81">
        <f t="shared" si="3"/>
        <v>982</v>
      </c>
    </row>
    <row r="57" spans="1:10" ht="15">
      <c r="A57" s="49">
        <v>56</v>
      </c>
      <c r="B57" s="111" t="s">
        <v>147</v>
      </c>
      <c r="C57" s="81">
        <v>20423</v>
      </c>
      <c r="D57" s="81">
        <v>21780</v>
      </c>
      <c r="E57" s="81">
        <v>22407</v>
      </c>
      <c r="F57" s="110">
        <f t="shared" si="0"/>
        <v>0.001592551688277499</v>
      </c>
      <c r="G57" s="110">
        <f t="shared" si="1"/>
        <v>0.09714537531214806</v>
      </c>
      <c r="H57" s="63">
        <f t="shared" si="2"/>
        <v>1984</v>
      </c>
      <c r="I57" s="47">
        <f t="shared" si="4"/>
        <v>0.0051054806717412676</v>
      </c>
      <c r="J57" s="81">
        <f t="shared" si="3"/>
        <v>627</v>
      </c>
    </row>
    <row r="58" spans="1:10" ht="15">
      <c r="A58" s="49">
        <v>57</v>
      </c>
      <c r="B58" s="111" t="s">
        <v>148</v>
      </c>
      <c r="C58" s="81">
        <v>23180</v>
      </c>
      <c r="D58" s="81">
        <v>24021</v>
      </c>
      <c r="E58" s="81">
        <v>24015</v>
      </c>
      <c r="F58" s="110">
        <f t="shared" si="0"/>
        <v>0.0017068384341493346</v>
      </c>
      <c r="G58" s="110">
        <f t="shared" si="1"/>
        <v>0.036022433132010354</v>
      </c>
      <c r="H58" s="63">
        <f t="shared" si="2"/>
        <v>835</v>
      </c>
      <c r="I58" s="47">
        <f t="shared" si="4"/>
        <v>0.002148728004487882</v>
      </c>
      <c r="J58" s="81">
        <f t="shared" si="3"/>
        <v>-6</v>
      </c>
    </row>
    <row r="59" spans="1:10" ht="15">
      <c r="A59" s="49">
        <v>58</v>
      </c>
      <c r="B59" s="111" t="s">
        <v>149</v>
      </c>
      <c r="C59" s="81">
        <v>72600</v>
      </c>
      <c r="D59" s="81">
        <v>76595</v>
      </c>
      <c r="E59" s="81">
        <v>81039</v>
      </c>
      <c r="F59" s="110">
        <f t="shared" si="0"/>
        <v>0.0057597534817833826</v>
      </c>
      <c r="G59" s="110">
        <f t="shared" si="1"/>
        <v>0.1162396694214876</v>
      </c>
      <c r="H59" s="63">
        <f t="shared" si="2"/>
        <v>8439</v>
      </c>
      <c r="I59" s="47">
        <f t="shared" si="4"/>
        <v>0.021716306143560765</v>
      </c>
      <c r="J59" s="81">
        <f t="shared" si="3"/>
        <v>4444</v>
      </c>
    </row>
    <row r="60" spans="1:10" ht="15">
      <c r="A60" s="49">
        <v>59</v>
      </c>
      <c r="B60" s="111" t="s">
        <v>150</v>
      </c>
      <c r="C60" s="81">
        <v>239113</v>
      </c>
      <c r="D60" s="81">
        <v>247646</v>
      </c>
      <c r="E60" s="81">
        <v>248301</v>
      </c>
      <c r="F60" s="110">
        <f t="shared" si="0"/>
        <v>0.01764770726786233</v>
      </c>
      <c r="G60" s="110">
        <f t="shared" si="1"/>
        <v>0.03842534701166394</v>
      </c>
      <c r="H60" s="63">
        <f t="shared" si="2"/>
        <v>9188</v>
      </c>
      <c r="I60" s="47">
        <f t="shared" si="4"/>
        <v>0.02364372803022115</v>
      </c>
      <c r="J60" s="81">
        <f t="shared" si="3"/>
        <v>655</v>
      </c>
    </row>
    <row r="61" spans="1:10" ht="15">
      <c r="A61" s="49">
        <v>60</v>
      </c>
      <c r="B61" s="111" t="s">
        <v>151</v>
      </c>
      <c r="C61" s="81">
        <v>52855</v>
      </c>
      <c r="D61" s="81">
        <v>54332</v>
      </c>
      <c r="E61" s="81">
        <v>55282</v>
      </c>
      <c r="F61" s="110">
        <f t="shared" si="0"/>
        <v>0.003929104406272892</v>
      </c>
      <c r="G61" s="110">
        <f t="shared" si="1"/>
        <v>0.045918077759909186</v>
      </c>
      <c r="H61" s="63">
        <f t="shared" si="2"/>
        <v>2427</v>
      </c>
      <c r="I61" s="47">
        <f t="shared" si="4"/>
        <v>0.006245464511248012</v>
      </c>
      <c r="J61" s="81">
        <f t="shared" si="3"/>
        <v>950</v>
      </c>
    </row>
    <row r="62" spans="1:10" ht="15">
      <c r="A62" s="49">
        <v>61</v>
      </c>
      <c r="B62" s="111" t="s">
        <v>152</v>
      </c>
      <c r="C62" s="81">
        <v>114681</v>
      </c>
      <c r="D62" s="81">
        <v>115834</v>
      </c>
      <c r="E62" s="81">
        <v>117795</v>
      </c>
      <c r="F62" s="110">
        <f t="shared" si="0"/>
        <v>0.00837214379973437</v>
      </c>
      <c r="G62" s="110">
        <f t="shared" si="1"/>
        <v>0.027153582546367752</v>
      </c>
      <c r="H62" s="63">
        <f t="shared" si="2"/>
        <v>3114</v>
      </c>
      <c r="I62" s="47">
        <f t="shared" si="4"/>
        <v>0.008013340126916485</v>
      </c>
      <c r="J62" s="81">
        <f t="shared" si="3"/>
        <v>1961</v>
      </c>
    </row>
    <row r="63" spans="1:10" ht="15">
      <c r="A63" s="49">
        <v>62</v>
      </c>
      <c r="B63" s="111" t="s">
        <v>153</v>
      </c>
      <c r="C63" s="81">
        <v>6978</v>
      </c>
      <c r="D63" s="81">
        <v>6728</v>
      </c>
      <c r="E63" s="81">
        <v>7224</v>
      </c>
      <c r="F63" s="110">
        <f t="shared" si="0"/>
        <v>0.0005134374702600371</v>
      </c>
      <c r="G63" s="110">
        <f t="shared" si="1"/>
        <v>0.0352536543422184</v>
      </c>
      <c r="H63" s="63">
        <f t="shared" si="2"/>
        <v>246</v>
      </c>
      <c r="I63" s="47">
        <f t="shared" si="4"/>
        <v>0.0006330384300646934</v>
      </c>
      <c r="J63" s="81">
        <f t="shared" si="3"/>
        <v>496</v>
      </c>
    </row>
    <row r="64" spans="1:10" ht="15">
      <c r="A64" s="49">
        <v>63</v>
      </c>
      <c r="B64" s="111" t="s">
        <v>154</v>
      </c>
      <c r="C64" s="81">
        <v>118685</v>
      </c>
      <c r="D64" s="81">
        <v>123661</v>
      </c>
      <c r="E64" s="81">
        <v>123454</v>
      </c>
      <c r="F64" s="110">
        <f t="shared" si="0"/>
        <v>0.008774350699540785</v>
      </c>
      <c r="G64" s="110">
        <f t="shared" si="1"/>
        <v>0.04018199435480473</v>
      </c>
      <c r="H64" s="63">
        <f t="shared" si="2"/>
        <v>4769</v>
      </c>
      <c r="I64" s="47">
        <f t="shared" si="4"/>
        <v>0.012272196231620012</v>
      </c>
      <c r="J64" s="81">
        <f t="shared" si="3"/>
        <v>-207</v>
      </c>
    </row>
    <row r="65" spans="1:10" ht="15">
      <c r="A65" s="49">
        <v>64</v>
      </c>
      <c r="B65" s="111" t="s">
        <v>155</v>
      </c>
      <c r="C65" s="81">
        <v>58316</v>
      </c>
      <c r="D65" s="81">
        <v>61665</v>
      </c>
      <c r="E65" s="81">
        <v>61973</v>
      </c>
      <c r="F65" s="110">
        <f t="shared" si="0"/>
        <v>0.004404659516116457</v>
      </c>
      <c r="G65" s="110">
        <f t="shared" si="1"/>
        <v>0.06271006241854722</v>
      </c>
      <c r="H65" s="63">
        <f t="shared" si="2"/>
        <v>3657</v>
      </c>
      <c r="I65" s="47">
        <f t="shared" si="4"/>
        <v>0.00941065666157148</v>
      </c>
      <c r="J65" s="81">
        <f t="shared" si="3"/>
        <v>308</v>
      </c>
    </row>
    <row r="66" spans="1:10" ht="15">
      <c r="A66" s="49">
        <v>65</v>
      </c>
      <c r="B66" s="111" t="s">
        <v>156</v>
      </c>
      <c r="C66" s="81">
        <v>64669</v>
      </c>
      <c r="D66" s="81">
        <v>66356</v>
      </c>
      <c r="E66" s="81">
        <v>69921</v>
      </c>
      <c r="F66" s="110">
        <f aca="true" t="shared" si="5" ref="F66:F83">E66/$E$83</f>
        <v>0.004969554451557594</v>
      </c>
      <c r="G66" s="110">
        <f aca="true" t="shared" si="6" ref="G66:G83">(E66-C66)/C66</f>
        <v>0.08121356445901437</v>
      </c>
      <c r="H66" s="63">
        <f aca="true" t="shared" si="7" ref="H66:H83">E66-C66</f>
        <v>5252</v>
      </c>
      <c r="I66" s="47">
        <f t="shared" si="4"/>
        <v>0.013515113149186056</v>
      </c>
      <c r="J66" s="81">
        <f aca="true" t="shared" si="8" ref="J66:J83">E66-D66</f>
        <v>3565</v>
      </c>
    </row>
    <row r="67" spans="1:10" ht="15">
      <c r="A67" s="49">
        <v>66</v>
      </c>
      <c r="B67" s="111" t="s">
        <v>157</v>
      </c>
      <c r="C67" s="81">
        <v>37339</v>
      </c>
      <c r="D67" s="81">
        <v>38311</v>
      </c>
      <c r="E67" s="81">
        <v>40939</v>
      </c>
      <c r="F67" s="110">
        <f t="shared" si="5"/>
        <v>0.002909692219681016</v>
      </c>
      <c r="G67" s="110">
        <f t="shared" si="6"/>
        <v>0.09641393717025094</v>
      </c>
      <c r="H67" s="63">
        <f t="shared" si="7"/>
        <v>3600</v>
      </c>
      <c r="I67" s="47">
        <f aca="true" t="shared" si="9" ref="I67:I83">H67/$H$83</f>
        <v>0.009263977025336977</v>
      </c>
      <c r="J67" s="81">
        <f t="shared" si="8"/>
        <v>2628</v>
      </c>
    </row>
    <row r="68" spans="1:10" ht="15">
      <c r="A68" s="49">
        <v>67</v>
      </c>
      <c r="B68" s="111" t="s">
        <v>158</v>
      </c>
      <c r="C68" s="81">
        <v>85900</v>
      </c>
      <c r="D68" s="81">
        <v>85737</v>
      </c>
      <c r="E68" s="81">
        <v>86733</v>
      </c>
      <c r="F68" s="110">
        <f t="shared" si="5"/>
        <v>0.006164447966232531</v>
      </c>
      <c r="G68" s="110">
        <f t="shared" si="6"/>
        <v>0.00969732246798603</v>
      </c>
      <c r="H68" s="63">
        <f t="shared" si="7"/>
        <v>833</v>
      </c>
      <c r="I68" s="47">
        <f t="shared" si="9"/>
        <v>0.0021435813505849173</v>
      </c>
      <c r="J68" s="81">
        <f t="shared" si="8"/>
        <v>996</v>
      </c>
    </row>
    <row r="69" spans="1:10" ht="15">
      <c r="A69" s="49">
        <v>68</v>
      </c>
      <c r="B69" s="111" t="s">
        <v>159</v>
      </c>
      <c r="C69" s="81">
        <v>43125</v>
      </c>
      <c r="D69" s="81">
        <v>44902</v>
      </c>
      <c r="E69" s="81">
        <v>47341</v>
      </c>
      <c r="F69" s="110">
        <f t="shared" si="5"/>
        <v>0.003364706987760302</v>
      </c>
      <c r="G69" s="110">
        <f t="shared" si="6"/>
        <v>0.0977623188405797</v>
      </c>
      <c r="H69" s="63">
        <f t="shared" si="7"/>
        <v>4216</v>
      </c>
      <c r="I69" s="47">
        <f t="shared" si="9"/>
        <v>0.010849146427450194</v>
      </c>
      <c r="J69" s="81">
        <f t="shared" si="8"/>
        <v>2439</v>
      </c>
    </row>
    <row r="70" spans="1:10" ht="15">
      <c r="A70" s="49">
        <v>69</v>
      </c>
      <c r="B70" s="111" t="s">
        <v>160</v>
      </c>
      <c r="C70" s="81">
        <v>8048</v>
      </c>
      <c r="D70" s="81">
        <v>8322</v>
      </c>
      <c r="E70" s="81">
        <v>8954</v>
      </c>
      <c r="F70" s="110">
        <f t="shared" si="5"/>
        <v>0.0006363952254579697</v>
      </c>
      <c r="G70" s="110">
        <f t="shared" si="6"/>
        <v>0.11257455268389661</v>
      </c>
      <c r="H70" s="63">
        <f t="shared" si="7"/>
        <v>906</v>
      </c>
      <c r="I70" s="47">
        <f t="shared" si="9"/>
        <v>0.0023314342180431394</v>
      </c>
      <c r="J70" s="81">
        <f t="shared" si="8"/>
        <v>632</v>
      </c>
    </row>
    <row r="71" spans="1:10" ht="15">
      <c r="A71" s="49">
        <v>70</v>
      </c>
      <c r="B71" s="111" t="s">
        <v>161</v>
      </c>
      <c r="C71" s="81">
        <v>40922</v>
      </c>
      <c r="D71" s="81">
        <v>41953</v>
      </c>
      <c r="E71" s="81">
        <v>41905</v>
      </c>
      <c r="F71" s="110">
        <f t="shared" si="5"/>
        <v>0.00297834955582044</v>
      </c>
      <c r="G71" s="110">
        <f t="shared" si="6"/>
        <v>0.024021308831435415</v>
      </c>
      <c r="H71" s="63">
        <f t="shared" si="7"/>
        <v>983</v>
      </c>
      <c r="I71" s="47">
        <f t="shared" si="9"/>
        <v>0.0025295803933072913</v>
      </c>
      <c r="J71" s="81">
        <f t="shared" si="8"/>
        <v>-48</v>
      </c>
    </row>
    <row r="72" spans="1:10" ht="15">
      <c r="A72" s="49">
        <v>71</v>
      </c>
      <c r="B72" s="111" t="s">
        <v>162</v>
      </c>
      <c r="C72" s="81">
        <v>35343</v>
      </c>
      <c r="D72" s="81">
        <v>37550</v>
      </c>
      <c r="E72" s="81">
        <v>38416</v>
      </c>
      <c r="F72" s="110">
        <f t="shared" si="5"/>
        <v>0.0027303729038634537</v>
      </c>
      <c r="G72" s="110">
        <f t="shared" si="6"/>
        <v>0.08694791047732224</v>
      </c>
      <c r="H72" s="63">
        <f t="shared" si="7"/>
        <v>3073</v>
      </c>
      <c r="I72" s="47">
        <f t="shared" si="9"/>
        <v>0.007907833721905703</v>
      </c>
      <c r="J72" s="81">
        <f t="shared" si="8"/>
        <v>866</v>
      </c>
    </row>
    <row r="73" spans="1:10" ht="15">
      <c r="A73" s="49">
        <v>72</v>
      </c>
      <c r="B73" s="111" t="s">
        <v>163</v>
      </c>
      <c r="C73" s="81">
        <v>48540</v>
      </c>
      <c r="D73" s="81">
        <v>49500</v>
      </c>
      <c r="E73" s="81">
        <v>49885</v>
      </c>
      <c r="F73" s="110">
        <f t="shared" si="5"/>
        <v>0.003545518854363504</v>
      </c>
      <c r="G73" s="110">
        <f t="shared" si="6"/>
        <v>0.027709105892047795</v>
      </c>
      <c r="H73" s="63">
        <f t="shared" si="7"/>
        <v>1345</v>
      </c>
      <c r="I73" s="47">
        <f t="shared" si="9"/>
        <v>0.003461124749743954</v>
      </c>
      <c r="J73" s="81">
        <f t="shared" si="8"/>
        <v>385</v>
      </c>
    </row>
    <row r="74" spans="1:10" ht="15">
      <c r="A74" s="49">
        <v>73</v>
      </c>
      <c r="B74" s="111" t="s">
        <v>164</v>
      </c>
      <c r="C74" s="81">
        <v>28644</v>
      </c>
      <c r="D74" s="81">
        <v>25931</v>
      </c>
      <c r="E74" s="81">
        <v>28639</v>
      </c>
      <c r="F74" s="110">
        <f t="shared" si="5"/>
        <v>0.002035483902377797</v>
      </c>
      <c r="G74" s="110">
        <f t="shared" si="6"/>
        <v>-0.0001745566261695294</v>
      </c>
      <c r="H74" s="63">
        <f t="shared" si="7"/>
        <v>-5</v>
      </c>
      <c r="I74" s="47">
        <f t="shared" si="9"/>
        <v>-1.2866634757412468E-05</v>
      </c>
      <c r="J74" s="81">
        <f t="shared" si="8"/>
        <v>2708</v>
      </c>
    </row>
    <row r="75" spans="1:10" ht="15">
      <c r="A75" s="49">
        <v>74</v>
      </c>
      <c r="B75" s="111" t="s">
        <v>165</v>
      </c>
      <c r="C75" s="81">
        <v>27808</v>
      </c>
      <c r="D75" s="81">
        <v>27678</v>
      </c>
      <c r="E75" s="81">
        <v>27650</v>
      </c>
      <c r="F75" s="110">
        <f t="shared" si="5"/>
        <v>0.0019651918677588633</v>
      </c>
      <c r="G75" s="110">
        <f t="shared" si="6"/>
        <v>-0.005681818181818182</v>
      </c>
      <c r="H75" s="63">
        <f t="shared" si="7"/>
        <v>-158</v>
      </c>
      <c r="I75" s="47">
        <f t="shared" si="9"/>
        <v>-0.000406585658334234</v>
      </c>
      <c r="J75" s="81">
        <f t="shared" si="8"/>
        <v>-28</v>
      </c>
    </row>
    <row r="76" spans="1:10" ht="15">
      <c r="A76" s="49">
        <v>75</v>
      </c>
      <c r="B76" s="111" t="s">
        <v>166</v>
      </c>
      <c r="C76" s="81">
        <v>8193</v>
      </c>
      <c r="D76" s="81">
        <v>8409</v>
      </c>
      <c r="E76" s="81">
        <v>9171</v>
      </c>
      <c r="F76" s="110">
        <f t="shared" si="5"/>
        <v>0.0006518182502429126</v>
      </c>
      <c r="G76" s="110">
        <f t="shared" si="6"/>
        <v>0.11937019406810692</v>
      </c>
      <c r="H76" s="63">
        <f t="shared" si="7"/>
        <v>978</v>
      </c>
      <c r="I76" s="47">
        <f t="shared" si="9"/>
        <v>0.002516713758549879</v>
      </c>
      <c r="J76" s="81">
        <f t="shared" si="8"/>
        <v>762</v>
      </c>
    </row>
    <row r="77" spans="1:10" ht="15">
      <c r="A77" s="49">
        <v>76</v>
      </c>
      <c r="B77" s="111" t="s">
        <v>167</v>
      </c>
      <c r="C77" s="81">
        <v>14644</v>
      </c>
      <c r="D77" s="81">
        <v>14362</v>
      </c>
      <c r="E77" s="81">
        <v>14765</v>
      </c>
      <c r="F77" s="110">
        <f t="shared" si="5"/>
        <v>0.0010494053499985395</v>
      </c>
      <c r="G77" s="110">
        <f t="shared" si="6"/>
        <v>0.00826276973504507</v>
      </c>
      <c r="H77" s="63">
        <f t="shared" si="7"/>
        <v>121</v>
      </c>
      <c r="I77" s="47">
        <f t="shared" si="9"/>
        <v>0.00031137256112938176</v>
      </c>
      <c r="J77" s="81">
        <f t="shared" si="8"/>
        <v>403</v>
      </c>
    </row>
    <row r="78" spans="1:10" ht="15">
      <c r="A78" s="49">
        <v>77</v>
      </c>
      <c r="B78" s="111" t="s">
        <v>168</v>
      </c>
      <c r="C78" s="81">
        <v>50715</v>
      </c>
      <c r="D78" s="81">
        <v>52641</v>
      </c>
      <c r="E78" s="81">
        <v>51915</v>
      </c>
      <c r="F78" s="110">
        <f t="shared" si="5"/>
        <v>0.003689798763642003</v>
      </c>
      <c r="G78" s="110">
        <f t="shared" si="6"/>
        <v>0.023661638568470866</v>
      </c>
      <c r="H78" s="63">
        <f t="shared" si="7"/>
        <v>1200</v>
      </c>
      <c r="I78" s="47">
        <f t="shared" si="9"/>
        <v>0.0030879923417789926</v>
      </c>
      <c r="J78" s="81">
        <f t="shared" si="8"/>
        <v>-726</v>
      </c>
    </row>
    <row r="79" spans="1:10" ht="15">
      <c r="A79" s="49">
        <v>78</v>
      </c>
      <c r="B79" s="111" t="s">
        <v>169</v>
      </c>
      <c r="C79" s="81">
        <v>37669</v>
      </c>
      <c r="D79" s="81">
        <v>39656</v>
      </c>
      <c r="E79" s="81">
        <v>39751</v>
      </c>
      <c r="F79" s="110">
        <f t="shared" si="5"/>
        <v>0.0028252564895219737</v>
      </c>
      <c r="G79" s="110">
        <f t="shared" si="6"/>
        <v>0.05527091242135443</v>
      </c>
      <c r="H79" s="63">
        <f t="shared" si="7"/>
        <v>2082</v>
      </c>
      <c r="I79" s="47">
        <f t="shared" si="9"/>
        <v>0.005357666712986551</v>
      </c>
      <c r="J79" s="81">
        <f t="shared" si="8"/>
        <v>95</v>
      </c>
    </row>
    <row r="80" spans="1:10" ht="15">
      <c r="A80" s="49">
        <v>79</v>
      </c>
      <c r="B80" s="111" t="s">
        <v>170</v>
      </c>
      <c r="C80" s="81">
        <v>12756</v>
      </c>
      <c r="D80" s="81">
        <v>14054</v>
      </c>
      <c r="E80" s="81">
        <v>13696</v>
      </c>
      <c r="F80" s="110">
        <f t="shared" si="5"/>
        <v>0.0009734274076247881</v>
      </c>
      <c r="G80" s="110">
        <f t="shared" si="6"/>
        <v>0.07369081216682345</v>
      </c>
      <c r="H80" s="63">
        <f t="shared" si="7"/>
        <v>940</v>
      </c>
      <c r="I80" s="47">
        <f t="shared" si="9"/>
        <v>0.002418927334393544</v>
      </c>
      <c r="J80" s="81">
        <f t="shared" si="8"/>
        <v>-358</v>
      </c>
    </row>
    <row r="81" spans="1:10" ht="15">
      <c r="A81" s="49">
        <v>80</v>
      </c>
      <c r="B81" s="111" t="s">
        <v>171</v>
      </c>
      <c r="C81" s="81">
        <v>50459</v>
      </c>
      <c r="D81" s="81">
        <v>51952</v>
      </c>
      <c r="E81" s="81">
        <v>52364</v>
      </c>
      <c r="F81" s="110">
        <f t="shared" si="5"/>
        <v>0.0037217109209159173</v>
      </c>
      <c r="G81" s="110">
        <f t="shared" si="6"/>
        <v>0.0377534235716126</v>
      </c>
      <c r="H81" s="63">
        <f t="shared" si="7"/>
        <v>1905</v>
      </c>
      <c r="I81" s="47">
        <f t="shared" si="9"/>
        <v>0.004902187842574151</v>
      </c>
      <c r="J81" s="81">
        <f t="shared" si="8"/>
        <v>412</v>
      </c>
    </row>
    <row r="82" spans="1:10" ht="15">
      <c r="A82" s="49">
        <v>81</v>
      </c>
      <c r="B82" s="111" t="s">
        <v>172</v>
      </c>
      <c r="C82" s="81">
        <v>69848</v>
      </c>
      <c r="D82" s="81">
        <v>68716</v>
      </c>
      <c r="E82" s="81">
        <v>69260</v>
      </c>
      <c r="F82" s="110">
        <f t="shared" si="5"/>
        <v>0.004922574638733413</v>
      </c>
      <c r="G82" s="110">
        <f t="shared" si="6"/>
        <v>-0.00841827969304776</v>
      </c>
      <c r="H82" s="63">
        <f t="shared" si="7"/>
        <v>-588</v>
      </c>
      <c r="I82" s="47">
        <f t="shared" si="9"/>
        <v>-0.0015131162474717062</v>
      </c>
      <c r="J82" s="81">
        <f t="shared" si="8"/>
        <v>544</v>
      </c>
    </row>
    <row r="83" spans="1:10" s="11" customFormat="1" ht="15">
      <c r="A83" s="130" t="s">
        <v>173</v>
      </c>
      <c r="B83" s="130"/>
      <c r="C83" s="74">
        <v>13681271</v>
      </c>
      <c r="D83" s="80">
        <v>13866804</v>
      </c>
      <c r="E83" s="80">
        <v>14069873</v>
      </c>
      <c r="F83" s="110">
        <f t="shared" si="5"/>
        <v>1</v>
      </c>
      <c r="G83" s="110">
        <f t="shared" si="6"/>
        <v>0.02840393995557869</v>
      </c>
      <c r="H83" s="63">
        <f t="shared" si="7"/>
        <v>388602</v>
      </c>
      <c r="I83" s="47">
        <f t="shared" si="9"/>
        <v>1</v>
      </c>
      <c r="J83" s="81">
        <f t="shared" si="8"/>
        <v>203069</v>
      </c>
    </row>
    <row r="84" spans="3:9" ht="15">
      <c r="C84" s="8"/>
      <c r="D84" s="8"/>
      <c r="E84" s="8"/>
      <c r="I84" s="15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zoomScale="80" zoomScaleNormal="80" workbookViewId="0" topLeftCell="A1">
      <pane ySplit="1" topLeftCell="A57" activePane="bottomLeft" state="frozen"/>
      <selection pane="topLeft" activeCell="W1" sqref="W1"/>
      <selection pane="bottomLeft" activeCell="A1" sqref="A1:J83"/>
    </sheetView>
  </sheetViews>
  <sheetFormatPr defaultColWidth="9.140625" defaultRowHeight="15"/>
  <cols>
    <col min="1" max="1" width="11.8515625" style="7" customWidth="1"/>
    <col min="2" max="2" width="16.421875" style="7" bestFit="1" customWidth="1"/>
    <col min="3" max="3" width="12.00390625" style="7" customWidth="1"/>
    <col min="4" max="4" width="12.00390625" style="7" bestFit="1" customWidth="1"/>
    <col min="5" max="5" width="13.57421875" style="7" customWidth="1"/>
    <col min="6" max="6" width="18.140625" style="7" customWidth="1"/>
    <col min="7" max="7" width="30.421875" style="7" customWidth="1"/>
    <col min="8" max="8" width="27.421875" style="7" customWidth="1"/>
    <col min="9" max="9" width="22.28125" style="7" customWidth="1"/>
    <col min="10" max="10" width="23.140625" style="7" customWidth="1"/>
    <col min="11" max="16384" width="9.140625" style="7" customWidth="1"/>
  </cols>
  <sheetData>
    <row r="1" spans="1:10" ht="29">
      <c r="A1" s="22" t="s">
        <v>91</v>
      </c>
      <c r="B1" s="22" t="s">
        <v>174</v>
      </c>
      <c r="C1" s="54">
        <v>42095</v>
      </c>
      <c r="D1" s="54">
        <v>42430</v>
      </c>
      <c r="E1" s="54">
        <v>42461</v>
      </c>
      <c r="F1" s="70" t="s">
        <v>283</v>
      </c>
      <c r="G1" s="16" t="s">
        <v>299</v>
      </c>
      <c r="H1" s="1" t="s">
        <v>300</v>
      </c>
      <c r="I1" s="1" t="s">
        <v>297</v>
      </c>
      <c r="J1" s="44" t="s">
        <v>301</v>
      </c>
    </row>
    <row r="2" spans="1:12" ht="15">
      <c r="A2" s="49">
        <v>1</v>
      </c>
      <c r="B2" s="111" t="s">
        <v>92</v>
      </c>
      <c r="C2" s="81">
        <v>49802</v>
      </c>
      <c r="D2" s="81">
        <v>49312</v>
      </c>
      <c r="E2" s="64">
        <v>49028</v>
      </c>
      <c r="F2" s="110">
        <f aca="true" t="shared" si="0" ref="F2:F65">E2/$E$83</f>
        <v>0.02538073956580237</v>
      </c>
      <c r="G2" s="110">
        <f aca="true" t="shared" si="1" ref="G2:G65">(E2-C2)/C2</f>
        <v>-0.015541544516284487</v>
      </c>
      <c r="H2" s="63">
        <f aca="true" t="shared" si="2" ref="H2:H65">E2-C2</f>
        <v>-774</v>
      </c>
      <c r="I2" s="47">
        <f>H2/$H$83</f>
        <v>0.042691671263099834</v>
      </c>
      <c r="J2" s="81">
        <f aca="true" t="shared" si="3" ref="J2:J65">E2-D2</f>
        <v>-284</v>
      </c>
      <c r="L2" s="10"/>
    </row>
    <row r="3" spans="1:12" ht="15">
      <c r="A3" s="49">
        <v>2</v>
      </c>
      <c r="B3" s="111" t="s">
        <v>93</v>
      </c>
      <c r="C3" s="81">
        <v>11010</v>
      </c>
      <c r="D3" s="81">
        <v>10747</v>
      </c>
      <c r="E3" s="64">
        <v>10688</v>
      </c>
      <c r="F3" s="110">
        <f t="shared" si="0"/>
        <v>0.0055329473867850145</v>
      </c>
      <c r="G3" s="110">
        <f t="shared" si="1"/>
        <v>-0.029246139872842872</v>
      </c>
      <c r="H3" s="63">
        <f t="shared" si="2"/>
        <v>-322</v>
      </c>
      <c r="I3" s="47">
        <f aca="true" t="shared" si="4" ref="I3:I66">H3/$H$83</f>
        <v>0.01776061776061776</v>
      </c>
      <c r="J3" s="81">
        <f t="shared" si="3"/>
        <v>-59</v>
      </c>
      <c r="L3" s="10"/>
    </row>
    <row r="4" spans="1:12" ht="15">
      <c r="A4" s="49">
        <v>3</v>
      </c>
      <c r="B4" s="111" t="s">
        <v>94</v>
      </c>
      <c r="C4" s="81">
        <v>15794</v>
      </c>
      <c r="D4" s="81">
        <v>16510</v>
      </c>
      <c r="E4" s="64">
        <v>16565</v>
      </c>
      <c r="F4" s="110">
        <f t="shared" si="0"/>
        <v>0.008575343699671948</v>
      </c>
      <c r="G4" s="110">
        <f t="shared" si="1"/>
        <v>0.04881600607825757</v>
      </c>
      <c r="H4" s="63">
        <f t="shared" si="2"/>
        <v>771</v>
      </c>
      <c r="I4" s="47">
        <f t="shared" si="4"/>
        <v>-0.04252619966905681</v>
      </c>
      <c r="J4" s="81">
        <f t="shared" si="3"/>
        <v>55</v>
      </c>
      <c r="L4" s="10"/>
    </row>
    <row r="5" spans="1:12" ht="15">
      <c r="A5" s="49">
        <v>4</v>
      </c>
      <c r="B5" s="111" t="s">
        <v>95</v>
      </c>
      <c r="C5" s="81">
        <v>5477</v>
      </c>
      <c r="D5" s="81">
        <v>5442</v>
      </c>
      <c r="E5" s="64">
        <v>5432</v>
      </c>
      <c r="F5" s="110">
        <f t="shared" si="0"/>
        <v>0.00281202939792442</v>
      </c>
      <c r="G5" s="110">
        <f t="shared" si="1"/>
        <v>-0.008216176739090744</v>
      </c>
      <c r="H5" s="63">
        <f t="shared" si="2"/>
        <v>-45</v>
      </c>
      <c r="I5" s="47">
        <f t="shared" si="4"/>
        <v>0.002482073910645339</v>
      </c>
      <c r="J5" s="81">
        <f t="shared" si="3"/>
        <v>-10</v>
      </c>
      <c r="L5" s="10"/>
    </row>
    <row r="6" spans="1:12" ht="15">
      <c r="A6" s="49">
        <v>5</v>
      </c>
      <c r="B6" s="111" t="s">
        <v>96</v>
      </c>
      <c r="C6" s="81">
        <v>7230</v>
      </c>
      <c r="D6" s="81">
        <v>7318</v>
      </c>
      <c r="E6" s="64">
        <v>7326</v>
      </c>
      <c r="F6" s="110">
        <f t="shared" si="0"/>
        <v>0.0037925124022817197</v>
      </c>
      <c r="G6" s="110">
        <f t="shared" si="1"/>
        <v>0.013278008298755186</v>
      </c>
      <c r="H6" s="63">
        <f t="shared" si="2"/>
        <v>96</v>
      </c>
      <c r="I6" s="47">
        <f t="shared" si="4"/>
        <v>-0.005295091009376723</v>
      </c>
      <c r="J6" s="81">
        <f t="shared" si="3"/>
        <v>8</v>
      </c>
      <c r="L6" s="10"/>
    </row>
    <row r="7" spans="1:12" ht="15">
      <c r="A7" s="49">
        <v>6</v>
      </c>
      <c r="B7" s="111" t="s">
        <v>97</v>
      </c>
      <c r="C7" s="81">
        <v>126676</v>
      </c>
      <c r="D7" s="81">
        <v>122319</v>
      </c>
      <c r="E7" s="64">
        <v>121556</v>
      </c>
      <c r="F7" s="110">
        <f t="shared" si="0"/>
        <v>0.06292692295546774</v>
      </c>
      <c r="G7" s="110">
        <f t="shared" si="1"/>
        <v>-0.04041807445767154</v>
      </c>
      <c r="H7" s="63">
        <f t="shared" si="2"/>
        <v>-5120</v>
      </c>
      <c r="I7" s="47">
        <f t="shared" si="4"/>
        <v>0.2824048538334253</v>
      </c>
      <c r="J7" s="81">
        <f t="shared" si="3"/>
        <v>-763</v>
      </c>
      <c r="L7" s="10"/>
    </row>
    <row r="8" spans="1:12" ht="15">
      <c r="A8" s="49">
        <v>7</v>
      </c>
      <c r="B8" s="111" t="s">
        <v>98</v>
      </c>
      <c r="C8" s="81">
        <v>86394</v>
      </c>
      <c r="D8" s="81">
        <v>86140</v>
      </c>
      <c r="E8" s="64">
        <v>85750</v>
      </c>
      <c r="F8" s="110">
        <f t="shared" si="0"/>
        <v>0.044390927995585236</v>
      </c>
      <c r="G8" s="110">
        <f t="shared" si="1"/>
        <v>-0.007454221357964673</v>
      </c>
      <c r="H8" s="63">
        <f t="shared" si="2"/>
        <v>-644</v>
      </c>
      <c r="I8" s="47">
        <f t="shared" si="4"/>
        <v>0.03552123552123552</v>
      </c>
      <c r="J8" s="81">
        <f t="shared" si="3"/>
        <v>-390</v>
      </c>
      <c r="L8" s="10"/>
    </row>
    <row r="9" spans="1:12" ht="15">
      <c r="A9" s="49">
        <v>8</v>
      </c>
      <c r="B9" s="111" t="s">
        <v>99</v>
      </c>
      <c r="C9" s="81">
        <v>4191</v>
      </c>
      <c r="D9" s="81">
        <v>4261</v>
      </c>
      <c r="E9" s="64">
        <v>4264</v>
      </c>
      <c r="F9" s="110">
        <f t="shared" si="0"/>
        <v>0.0022073809559553987</v>
      </c>
      <c r="G9" s="110">
        <f t="shared" si="1"/>
        <v>0.017418277260796946</v>
      </c>
      <c r="H9" s="63">
        <f t="shared" si="2"/>
        <v>73</v>
      </c>
      <c r="I9" s="47">
        <f t="shared" si="4"/>
        <v>-0.004026475455046884</v>
      </c>
      <c r="J9" s="81">
        <f t="shared" si="3"/>
        <v>3</v>
      </c>
      <c r="L9" s="10"/>
    </row>
    <row r="10" spans="1:12" ht="15">
      <c r="A10" s="49">
        <v>9</v>
      </c>
      <c r="B10" s="111" t="s">
        <v>100</v>
      </c>
      <c r="C10" s="81">
        <v>33294</v>
      </c>
      <c r="D10" s="81">
        <v>34330</v>
      </c>
      <c r="E10" s="64">
        <v>34426</v>
      </c>
      <c r="F10" s="110">
        <f t="shared" si="0"/>
        <v>0.017821598684268424</v>
      </c>
      <c r="G10" s="110">
        <f t="shared" si="1"/>
        <v>0.03400012014176729</v>
      </c>
      <c r="H10" s="63">
        <f t="shared" si="2"/>
        <v>1132</v>
      </c>
      <c r="I10" s="47">
        <f t="shared" si="4"/>
        <v>-0.062437948152233864</v>
      </c>
      <c r="J10" s="81">
        <f t="shared" si="3"/>
        <v>96</v>
      </c>
      <c r="L10" s="10"/>
    </row>
    <row r="11" spans="1:12" ht="15">
      <c r="A11" s="49">
        <v>10</v>
      </c>
      <c r="B11" s="111" t="s">
        <v>101</v>
      </c>
      <c r="C11" s="81">
        <v>34127</v>
      </c>
      <c r="D11" s="81">
        <v>34092</v>
      </c>
      <c r="E11" s="64">
        <v>34025</v>
      </c>
      <c r="F11" s="110">
        <f t="shared" si="0"/>
        <v>0.017614009621571867</v>
      </c>
      <c r="G11" s="110">
        <f t="shared" si="1"/>
        <v>-0.0029888358191461307</v>
      </c>
      <c r="H11" s="63">
        <f t="shared" si="2"/>
        <v>-102</v>
      </c>
      <c r="I11" s="47">
        <f t="shared" si="4"/>
        <v>0.005626034197462769</v>
      </c>
      <c r="J11" s="81">
        <f t="shared" si="3"/>
        <v>-67</v>
      </c>
      <c r="L11" s="10"/>
    </row>
    <row r="12" spans="1:12" ht="15">
      <c r="A12" s="49">
        <v>11</v>
      </c>
      <c r="B12" s="111" t="s">
        <v>102</v>
      </c>
      <c r="C12" s="81">
        <v>3836</v>
      </c>
      <c r="D12" s="81">
        <v>3948</v>
      </c>
      <c r="E12" s="64">
        <v>3916</v>
      </c>
      <c r="F12" s="110">
        <f t="shared" si="0"/>
        <v>0.0020272288516701084</v>
      </c>
      <c r="G12" s="110">
        <f t="shared" si="1"/>
        <v>0.020855057351407715</v>
      </c>
      <c r="H12" s="63">
        <f t="shared" si="2"/>
        <v>80</v>
      </c>
      <c r="I12" s="47">
        <f t="shared" si="4"/>
        <v>-0.00441257584114727</v>
      </c>
      <c r="J12" s="81">
        <f t="shared" si="3"/>
        <v>-32</v>
      </c>
      <c r="L12" s="10"/>
    </row>
    <row r="13" spans="1:12" ht="15">
      <c r="A13" s="49">
        <v>12</v>
      </c>
      <c r="B13" s="111" t="s">
        <v>103</v>
      </c>
      <c r="C13" s="81">
        <v>3064</v>
      </c>
      <c r="D13" s="81">
        <v>2977</v>
      </c>
      <c r="E13" s="64">
        <v>2957</v>
      </c>
      <c r="F13" s="110">
        <f t="shared" si="0"/>
        <v>0.0015307752079643795</v>
      </c>
      <c r="G13" s="110">
        <f t="shared" si="1"/>
        <v>-0.03492167101827676</v>
      </c>
      <c r="H13" s="63">
        <f t="shared" si="2"/>
        <v>-107</v>
      </c>
      <c r="I13" s="47">
        <f t="shared" si="4"/>
        <v>0.0059018201875344735</v>
      </c>
      <c r="J13" s="81">
        <f t="shared" si="3"/>
        <v>-20</v>
      </c>
      <c r="L13" s="10"/>
    </row>
    <row r="14" spans="1:12" ht="15">
      <c r="A14" s="49">
        <v>13</v>
      </c>
      <c r="B14" s="111" t="s">
        <v>104</v>
      </c>
      <c r="C14" s="81">
        <v>4674</v>
      </c>
      <c r="D14" s="81">
        <v>4517</v>
      </c>
      <c r="E14" s="64">
        <v>4508</v>
      </c>
      <c r="F14" s="110">
        <f t="shared" si="0"/>
        <v>0.0023336945003393384</v>
      </c>
      <c r="G14" s="110">
        <f t="shared" si="1"/>
        <v>-0.03551561831407788</v>
      </c>
      <c r="H14" s="63">
        <f t="shared" si="2"/>
        <v>-166</v>
      </c>
      <c r="I14" s="47">
        <f t="shared" si="4"/>
        <v>0.009156094870380585</v>
      </c>
      <c r="J14" s="81">
        <f t="shared" si="3"/>
        <v>-9</v>
      </c>
      <c r="L14" s="10"/>
    </row>
    <row r="15" spans="1:12" ht="15">
      <c r="A15" s="49">
        <v>14</v>
      </c>
      <c r="B15" s="111" t="s">
        <v>105</v>
      </c>
      <c r="C15" s="81">
        <v>6470</v>
      </c>
      <c r="D15" s="81">
        <v>6491</v>
      </c>
      <c r="E15" s="64">
        <v>6496</v>
      </c>
      <c r="F15" s="110">
        <f t="shared" si="0"/>
        <v>0.0033628392799920897</v>
      </c>
      <c r="G15" s="110">
        <f t="shared" si="1"/>
        <v>0.00401854714064915</v>
      </c>
      <c r="H15" s="63">
        <f t="shared" si="2"/>
        <v>26</v>
      </c>
      <c r="I15" s="47">
        <f t="shared" si="4"/>
        <v>-0.0014340871483728627</v>
      </c>
      <c r="J15" s="81">
        <f t="shared" si="3"/>
        <v>5</v>
      </c>
      <c r="L15" s="10"/>
    </row>
    <row r="16" spans="1:12" ht="15">
      <c r="A16" s="49">
        <v>15</v>
      </c>
      <c r="B16" s="111" t="s">
        <v>106</v>
      </c>
      <c r="C16" s="81">
        <v>8080</v>
      </c>
      <c r="D16" s="81">
        <v>8005</v>
      </c>
      <c r="E16" s="64">
        <v>7967</v>
      </c>
      <c r="F16" s="110">
        <f t="shared" si="0"/>
        <v>0.004124344295519855</v>
      </c>
      <c r="G16" s="110">
        <f t="shared" si="1"/>
        <v>-0.013985148514851485</v>
      </c>
      <c r="H16" s="63">
        <f t="shared" si="2"/>
        <v>-113</v>
      </c>
      <c r="I16" s="47">
        <f t="shared" si="4"/>
        <v>0.006232763375620519</v>
      </c>
      <c r="J16" s="81">
        <f t="shared" si="3"/>
        <v>-38</v>
      </c>
      <c r="L16" s="10"/>
    </row>
    <row r="17" spans="1:10" ht="15">
      <c r="A17" s="49">
        <v>16</v>
      </c>
      <c r="B17" s="111" t="s">
        <v>107</v>
      </c>
      <c r="C17" s="81">
        <v>78659</v>
      </c>
      <c r="D17" s="81">
        <v>76298</v>
      </c>
      <c r="E17" s="64">
        <v>76147</v>
      </c>
      <c r="F17" s="110">
        <f t="shared" si="0"/>
        <v>0.03941966173854028</v>
      </c>
      <c r="G17" s="110">
        <f t="shared" si="1"/>
        <v>-0.03193531572992283</v>
      </c>
      <c r="H17" s="63">
        <f t="shared" si="2"/>
        <v>-2512</v>
      </c>
      <c r="I17" s="47">
        <f t="shared" si="4"/>
        <v>0.13855488141202427</v>
      </c>
      <c r="J17" s="81">
        <f t="shared" si="3"/>
        <v>-151</v>
      </c>
    </row>
    <row r="18" spans="1:11" ht="15">
      <c r="A18" s="49">
        <v>17</v>
      </c>
      <c r="B18" s="111" t="s">
        <v>108</v>
      </c>
      <c r="C18" s="81">
        <v>15018</v>
      </c>
      <c r="D18" s="81">
        <v>15088</v>
      </c>
      <c r="E18" s="64">
        <v>15083</v>
      </c>
      <c r="F18" s="110">
        <f t="shared" si="0"/>
        <v>0.007808144221077693</v>
      </c>
      <c r="G18" s="110">
        <f t="shared" si="1"/>
        <v>0.004328139565854308</v>
      </c>
      <c r="H18" s="63">
        <f t="shared" si="2"/>
        <v>65</v>
      </c>
      <c r="I18" s="47">
        <f t="shared" si="4"/>
        <v>-0.0035852178709321566</v>
      </c>
      <c r="J18" s="81">
        <f t="shared" si="3"/>
        <v>-5</v>
      </c>
      <c r="K18" s="9"/>
    </row>
    <row r="19" spans="1:11" ht="15">
      <c r="A19" s="49">
        <v>18</v>
      </c>
      <c r="B19" s="111" t="s">
        <v>109</v>
      </c>
      <c r="C19" s="81">
        <v>2747</v>
      </c>
      <c r="D19" s="81">
        <v>2832</v>
      </c>
      <c r="E19" s="64">
        <v>2823</v>
      </c>
      <c r="F19" s="110">
        <f t="shared" si="0"/>
        <v>0.001461406294245331</v>
      </c>
      <c r="G19" s="110">
        <f t="shared" si="1"/>
        <v>0.02766654532216964</v>
      </c>
      <c r="H19" s="63">
        <f t="shared" si="2"/>
        <v>76</v>
      </c>
      <c r="I19" s="47">
        <f t="shared" si="4"/>
        <v>-0.004191947049089906</v>
      </c>
      <c r="J19" s="81">
        <f t="shared" si="3"/>
        <v>-9</v>
      </c>
      <c r="K19" s="3"/>
    </row>
    <row r="20" spans="1:11" ht="15">
      <c r="A20" s="49">
        <v>19</v>
      </c>
      <c r="B20" s="111" t="s">
        <v>110</v>
      </c>
      <c r="C20" s="81">
        <v>11298</v>
      </c>
      <c r="D20" s="81">
        <v>11470</v>
      </c>
      <c r="E20" s="64">
        <v>11401</v>
      </c>
      <c r="F20" s="110">
        <f t="shared" si="0"/>
        <v>0.0059020521291856245</v>
      </c>
      <c r="G20" s="110">
        <f t="shared" si="1"/>
        <v>0.009116657815542575</v>
      </c>
      <c r="H20" s="63">
        <f t="shared" si="2"/>
        <v>103</v>
      </c>
      <c r="I20" s="47">
        <f t="shared" si="4"/>
        <v>-0.00568119139547711</v>
      </c>
      <c r="J20" s="81">
        <f t="shared" si="3"/>
        <v>-69</v>
      </c>
      <c r="K20" s="3"/>
    </row>
    <row r="21" spans="1:11" ht="15">
      <c r="A21" s="49">
        <v>20</v>
      </c>
      <c r="B21" s="111" t="s">
        <v>111</v>
      </c>
      <c r="C21" s="81">
        <v>32226</v>
      </c>
      <c r="D21" s="81">
        <v>33146</v>
      </c>
      <c r="E21" s="64">
        <v>33164</v>
      </c>
      <c r="F21" s="110">
        <f t="shared" si="0"/>
        <v>0.017168288467003953</v>
      </c>
      <c r="G21" s="110">
        <f t="shared" si="1"/>
        <v>0.02910693229069695</v>
      </c>
      <c r="H21" s="63">
        <f t="shared" si="2"/>
        <v>938</v>
      </c>
      <c r="I21" s="47">
        <f t="shared" si="4"/>
        <v>-0.051737451737451735</v>
      </c>
      <c r="J21" s="81">
        <f t="shared" si="3"/>
        <v>18</v>
      </c>
      <c r="K21" s="3"/>
    </row>
    <row r="22" spans="1:11" ht="15">
      <c r="A22" s="49">
        <v>21</v>
      </c>
      <c r="B22" s="111" t="s">
        <v>112</v>
      </c>
      <c r="C22" s="81">
        <v>16427</v>
      </c>
      <c r="D22" s="81">
        <v>16498</v>
      </c>
      <c r="E22" s="64">
        <v>16387</v>
      </c>
      <c r="F22" s="110">
        <f t="shared" si="0"/>
        <v>0.008483196933686942</v>
      </c>
      <c r="G22" s="110">
        <f t="shared" si="1"/>
        <v>-0.0024350155232239607</v>
      </c>
      <c r="H22" s="63">
        <f t="shared" si="2"/>
        <v>-40</v>
      </c>
      <c r="I22" s="47">
        <f t="shared" si="4"/>
        <v>0.002206287920573635</v>
      </c>
      <c r="J22" s="81">
        <f t="shared" si="3"/>
        <v>-111</v>
      </c>
      <c r="K22" s="3"/>
    </row>
    <row r="23" spans="1:11" ht="15">
      <c r="A23" s="49">
        <v>22</v>
      </c>
      <c r="B23" s="111" t="s">
        <v>113</v>
      </c>
      <c r="C23" s="81">
        <v>10393</v>
      </c>
      <c r="D23" s="81">
        <v>10679</v>
      </c>
      <c r="E23" s="64">
        <v>10634</v>
      </c>
      <c r="F23" s="110">
        <f t="shared" si="0"/>
        <v>0.00550499274991316</v>
      </c>
      <c r="G23" s="110">
        <f t="shared" si="1"/>
        <v>0.02318868469161936</v>
      </c>
      <c r="H23" s="63">
        <f t="shared" si="2"/>
        <v>241</v>
      </c>
      <c r="I23" s="47">
        <f t="shared" si="4"/>
        <v>-0.01329288472145615</v>
      </c>
      <c r="J23" s="81">
        <f t="shared" si="3"/>
        <v>-45</v>
      </c>
      <c r="K23" s="3"/>
    </row>
    <row r="24" spans="1:11" ht="15">
      <c r="A24" s="49">
        <v>23</v>
      </c>
      <c r="B24" s="111" t="s">
        <v>114</v>
      </c>
      <c r="C24" s="81">
        <v>9534</v>
      </c>
      <c r="D24" s="81">
        <v>9999</v>
      </c>
      <c r="E24" s="64">
        <v>9902</v>
      </c>
      <c r="F24" s="110">
        <f t="shared" si="0"/>
        <v>0.005126052116761342</v>
      </c>
      <c r="G24" s="110">
        <f t="shared" si="1"/>
        <v>0.038598699391650934</v>
      </c>
      <c r="H24" s="63">
        <f t="shared" si="2"/>
        <v>368</v>
      </c>
      <c r="I24" s="47">
        <f t="shared" si="4"/>
        <v>-0.020297848869277442</v>
      </c>
      <c r="J24" s="81">
        <f t="shared" si="3"/>
        <v>-97</v>
      </c>
      <c r="K24" s="3"/>
    </row>
    <row r="25" spans="1:11" ht="15">
      <c r="A25" s="49">
        <v>24</v>
      </c>
      <c r="B25" s="111" t="s">
        <v>115</v>
      </c>
      <c r="C25" s="81">
        <v>4372</v>
      </c>
      <c r="D25" s="81">
        <v>4341</v>
      </c>
      <c r="E25" s="64">
        <v>4307</v>
      </c>
      <c r="F25" s="110">
        <f t="shared" si="0"/>
        <v>0.002229641129760765</v>
      </c>
      <c r="G25" s="110">
        <f t="shared" si="1"/>
        <v>-0.014867337602927721</v>
      </c>
      <c r="H25" s="63">
        <f t="shared" si="2"/>
        <v>-65</v>
      </c>
      <c r="I25" s="47">
        <f t="shared" si="4"/>
        <v>0.0035852178709321566</v>
      </c>
      <c r="J25" s="81">
        <f t="shared" si="3"/>
        <v>-34</v>
      </c>
      <c r="K25" s="3"/>
    </row>
    <row r="26" spans="1:11" ht="15">
      <c r="A26" s="49">
        <v>25</v>
      </c>
      <c r="B26" s="111" t="s">
        <v>116</v>
      </c>
      <c r="C26" s="81">
        <v>12259</v>
      </c>
      <c r="D26" s="81">
        <v>12254</v>
      </c>
      <c r="E26" s="64">
        <v>12194</v>
      </c>
      <c r="F26" s="110">
        <f t="shared" si="0"/>
        <v>0.006312571148433427</v>
      </c>
      <c r="G26" s="110">
        <f t="shared" si="1"/>
        <v>-0.005302226935312832</v>
      </c>
      <c r="H26" s="63">
        <f t="shared" si="2"/>
        <v>-65</v>
      </c>
      <c r="I26" s="47">
        <f t="shared" si="4"/>
        <v>0.0035852178709321566</v>
      </c>
      <c r="J26" s="81">
        <f t="shared" si="3"/>
        <v>-60</v>
      </c>
      <c r="K26" s="3"/>
    </row>
    <row r="27" spans="1:11" ht="15">
      <c r="A27" s="49">
        <v>26</v>
      </c>
      <c r="B27" s="111" t="s">
        <v>117</v>
      </c>
      <c r="C27" s="81">
        <v>17434</v>
      </c>
      <c r="D27" s="81">
        <v>17201</v>
      </c>
      <c r="E27" s="64">
        <v>17293</v>
      </c>
      <c r="F27" s="110">
        <f t="shared" si="0"/>
        <v>0.008952213618981405</v>
      </c>
      <c r="G27" s="110">
        <f t="shared" si="1"/>
        <v>-0.008087644831937593</v>
      </c>
      <c r="H27" s="63">
        <f t="shared" si="2"/>
        <v>-141</v>
      </c>
      <c r="I27" s="47">
        <f t="shared" si="4"/>
        <v>0.0077771649200220625</v>
      </c>
      <c r="J27" s="81">
        <f t="shared" si="3"/>
        <v>92</v>
      </c>
      <c r="K27" s="3"/>
    </row>
    <row r="28" spans="1:11" ht="15">
      <c r="A28" s="49">
        <v>27</v>
      </c>
      <c r="B28" s="111" t="s">
        <v>118</v>
      </c>
      <c r="C28" s="81">
        <v>41436</v>
      </c>
      <c r="D28" s="81">
        <v>41690</v>
      </c>
      <c r="E28" s="64">
        <v>41578</v>
      </c>
      <c r="F28" s="110">
        <f t="shared" si="0"/>
        <v>0.021524035034407498</v>
      </c>
      <c r="G28" s="110">
        <f t="shared" si="1"/>
        <v>0.003426971715416546</v>
      </c>
      <c r="H28" s="63">
        <f t="shared" si="2"/>
        <v>142</v>
      </c>
      <c r="I28" s="47">
        <f t="shared" si="4"/>
        <v>-0.007832322118036405</v>
      </c>
      <c r="J28" s="81">
        <f t="shared" si="3"/>
        <v>-112</v>
      </c>
      <c r="K28" s="3"/>
    </row>
    <row r="29" spans="1:11" ht="15">
      <c r="A29" s="49">
        <v>28</v>
      </c>
      <c r="B29" s="111" t="s">
        <v>119</v>
      </c>
      <c r="C29" s="81">
        <v>8696</v>
      </c>
      <c r="D29" s="81">
        <v>9199</v>
      </c>
      <c r="E29" s="64">
        <v>9205</v>
      </c>
      <c r="F29" s="110">
        <f t="shared" si="0"/>
        <v>0.00476523022973017</v>
      </c>
      <c r="G29" s="110">
        <f t="shared" si="1"/>
        <v>0.058532658693652255</v>
      </c>
      <c r="H29" s="63">
        <f t="shared" si="2"/>
        <v>509</v>
      </c>
      <c r="I29" s="47">
        <f t="shared" si="4"/>
        <v>-0.028075013789299504</v>
      </c>
      <c r="J29" s="81">
        <f t="shared" si="3"/>
        <v>6</v>
      </c>
      <c r="K29" s="3"/>
    </row>
    <row r="30" spans="1:11" ht="15">
      <c r="A30" s="49">
        <v>29</v>
      </c>
      <c r="B30" s="111" t="s">
        <v>120</v>
      </c>
      <c r="C30" s="81">
        <v>2484</v>
      </c>
      <c r="D30" s="81">
        <v>2439</v>
      </c>
      <c r="E30" s="64">
        <v>2434</v>
      </c>
      <c r="F30" s="110">
        <f t="shared" si="0"/>
        <v>0.0012600293730758538</v>
      </c>
      <c r="G30" s="110">
        <f t="shared" si="1"/>
        <v>-0.020128824476650563</v>
      </c>
      <c r="H30" s="63">
        <f t="shared" si="2"/>
        <v>-50</v>
      </c>
      <c r="I30" s="47">
        <f t="shared" si="4"/>
        <v>0.0027578599007170436</v>
      </c>
      <c r="J30" s="81">
        <f t="shared" si="3"/>
        <v>-5</v>
      </c>
      <c r="K30" s="3"/>
    </row>
    <row r="31" spans="1:11" ht="15">
      <c r="A31" s="49">
        <v>30</v>
      </c>
      <c r="B31" s="111" t="s">
        <v>121</v>
      </c>
      <c r="C31" s="81">
        <v>3049</v>
      </c>
      <c r="D31" s="81">
        <v>3133</v>
      </c>
      <c r="E31" s="64">
        <v>3100</v>
      </c>
      <c r="F31" s="110">
        <f t="shared" si="0"/>
        <v>0.0016048032278287376</v>
      </c>
      <c r="G31" s="110">
        <f t="shared" si="1"/>
        <v>0.016726795670711708</v>
      </c>
      <c r="H31" s="63">
        <f t="shared" si="2"/>
        <v>51</v>
      </c>
      <c r="I31" s="47">
        <f t="shared" si="4"/>
        <v>-0.0028130170987313843</v>
      </c>
      <c r="J31" s="81">
        <f t="shared" si="3"/>
        <v>-33</v>
      </c>
      <c r="K31" s="3"/>
    </row>
    <row r="32" spans="1:11" ht="15">
      <c r="A32" s="49">
        <v>31</v>
      </c>
      <c r="B32" s="111" t="s">
        <v>122</v>
      </c>
      <c r="C32" s="81">
        <v>37024</v>
      </c>
      <c r="D32" s="81">
        <v>36330</v>
      </c>
      <c r="E32" s="64">
        <v>36196</v>
      </c>
      <c r="F32" s="110">
        <f t="shared" si="0"/>
        <v>0.018737889559512576</v>
      </c>
      <c r="G32" s="110">
        <f t="shared" si="1"/>
        <v>-0.022363872082973208</v>
      </c>
      <c r="H32" s="63">
        <f t="shared" si="2"/>
        <v>-828</v>
      </c>
      <c r="I32" s="47">
        <f t="shared" si="4"/>
        <v>0.04567015995587424</v>
      </c>
      <c r="J32" s="81">
        <f t="shared" si="3"/>
        <v>-134</v>
      </c>
      <c r="K32" s="3"/>
    </row>
    <row r="33" spans="1:11" ht="15">
      <c r="A33" s="49">
        <v>32</v>
      </c>
      <c r="B33" s="111" t="s">
        <v>123</v>
      </c>
      <c r="C33" s="81">
        <v>10220</v>
      </c>
      <c r="D33" s="81">
        <v>10250</v>
      </c>
      <c r="E33" s="64">
        <v>10186</v>
      </c>
      <c r="F33" s="110">
        <f t="shared" si="0"/>
        <v>0.005273072799568877</v>
      </c>
      <c r="G33" s="110">
        <f t="shared" si="1"/>
        <v>-0.0033268101761252445</v>
      </c>
      <c r="H33" s="63">
        <f t="shared" si="2"/>
        <v>-34</v>
      </c>
      <c r="I33" s="47">
        <f t="shared" si="4"/>
        <v>0.0018753447324875896</v>
      </c>
      <c r="J33" s="81">
        <f t="shared" si="3"/>
        <v>-64</v>
      </c>
      <c r="K33" s="3"/>
    </row>
    <row r="34" spans="1:11" ht="15">
      <c r="A34" s="49">
        <v>33</v>
      </c>
      <c r="B34" s="111" t="s">
        <v>124</v>
      </c>
      <c r="C34" s="81">
        <v>41686</v>
      </c>
      <c r="D34" s="81">
        <v>42983</v>
      </c>
      <c r="E34" s="64">
        <v>42938</v>
      </c>
      <c r="F34" s="110">
        <f t="shared" si="0"/>
        <v>0.022228077740809784</v>
      </c>
      <c r="G34" s="110">
        <f t="shared" si="1"/>
        <v>0.030034064194213884</v>
      </c>
      <c r="H34" s="63">
        <f t="shared" si="2"/>
        <v>1252</v>
      </c>
      <c r="I34" s="47">
        <f t="shared" si="4"/>
        <v>-0.06905681191395477</v>
      </c>
      <c r="J34" s="81">
        <f t="shared" si="3"/>
        <v>-45</v>
      </c>
      <c r="K34" s="3"/>
    </row>
    <row r="35" spans="1:10" ht="15">
      <c r="A35" s="49">
        <v>34</v>
      </c>
      <c r="B35" s="111" t="s">
        <v>125</v>
      </c>
      <c r="C35" s="81">
        <v>489438</v>
      </c>
      <c r="D35" s="81">
        <v>473428</v>
      </c>
      <c r="E35" s="64">
        <v>472396</v>
      </c>
      <c r="F35" s="110">
        <f t="shared" si="0"/>
        <v>0.24454923406883364</v>
      </c>
      <c r="G35" s="110">
        <f t="shared" si="1"/>
        <v>-0.03481952770320245</v>
      </c>
      <c r="H35" s="63">
        <f t="shared" si="2"/>
        <v>-17042</v>
      </c>
      <c r="I35" s="47">
        <f t="shared" si="4"/>
        <v>0.9399889685603972</v>
      </c>
      <c r="J35" s="81">
        <f t="shared" si="3"/>
        <v>-1032</v>
      </c>
    </row>
    <row r="36" spans="1:10" ht="15">
      <c r="A36" s="49">
        <v>35</v>
      </c>
      <c r="B36" s="111" t="s">
        <v>126</v>
      </c>
      <c r="C36" s="81">
        <v>114733</v>
      </c>
      <c r="D36" s="81">
        <v>112567</v>
      </c>
      <c r="E36" s="64">
        <v>112447</v>
      </c>
      <c r="F36" s="110">
        <f t="shared" si="0"/>
        <v>0.05821138985795421</v>
      </c>
      <c r="G36" s="110">
        <f t="shared" si="1"/>
        <v>-0.019924520408252204</v>
      </c>
      <c r="H36" s="63">
        <f t="shared" si="2"/>
        <v>-2286</v>
      </c>
      <c r="I36" s="47">
        <f t="shared" si="4"/>
        <v>0.12608935466078322</v>
      </c>
      <c r="J36" s="81">
        <f t="shared" si="3"/>
        <v>-120</v>
      </c>
    </row>
    <row r="37" spans="1:10" ht="15">
      <c r="A37" s="49">
        <v>36</v>
      </c>
      <c r="B37" s="111" t="s">
        <v>127</v>
      </c>
      <c r="C37" s="81">
        <v>4305</v>
      </c>
      <c r="D37" s="81">
        <v>4293</v>
      </c>
      <c r="E37" s="64">
        <v>4312</v>
      </c>
      <c r="F37" s="110">
        <f t="shared" si="0"/>
        <v>0.002232229522063715</v>
      </c>
      <c r="G37" s="110">
        <f t="shared" si="1"/>
        <v>0.0016260162601626016</v>
      </c>
      <c r="H37" s="63">
        <f t="shared" si="2"/>
        <v>7</v>
      </c>
      <c r="I37" s="47">
        <f t="shared" si="4"/>
        <v>-0.0003861003861003861</v>
      </c>
      <c r="J37" s="81">
        <f t="shared" si="3"/>
        <v>19</v>
      </c>
    </row>
    <row r="38" spans="1:10" ht="15">
      <c r="A38" s="49">
        <v>37</v>
      </c>
      <c r="B38" s="111" t="s">
        <v>128</v>
      </c>
      <c r="C38" s="81">
        <v>8660</v>
      </c>
      <c r="D38" s="81">
        <v>8803</v>
      </c>
      <c r="E38" s="64">
        <v>8794</v>
      </c>
      <c r="F38" s="110">
        <f t="shared" si="0"/>
        <v>0.004552464382427715</v>
      </c>
      <c r="G38" s="110">
        <f t="shared" si="1"/>
        <v>0.015473441108545035</v>
      </c>
      <c r="H38" s="63">
        <f t="shared" si="2"/>
        <v>134</v>
      </c>
      <c r="I38" s="47">
        <f t="shared" si="4"/>
        <v>-0.007391064533921677</v>
      </c>
      <c r="J38" s="81">
        <f t="shared" si="3"/>
        <v>-9</v>
      </c>
    </row>
    <row r="39" spans="1:10" ht="15">
      <c r="A39" s="49">
        <v>38</v>
      </c>
      <c r="B39" s="111" t="s">
        <v>129</v>
      </c>
      <c r="C39" s="81">
        <v>29338</v>
      </c>
      <c r="D39" s="81">
        <v>29400</v>
      </c>
      <c r="E39" s="64">
        <v>29313</v>
      </c>
      <c r="F39" s="110">
        <f t="shared" si="0"/>
        <v>0.015174708715272187</v>
      </c>
      <c r="G39" s="110">
        <f t="shared" si="1"/>
        <v>-0.0008521371599972731</v>
      </c>
      <c r="H39" s="63">
        <f t="shared" si="2"/>
        <v>-25</v>
      </c>
      <c r="I39" s="47">
        <f t="shared" si="4"/>
        <v>0.0013789299503585218</v>
      </c>
      <c r="J39" s="81">
        <f t="shared" si="3"/>
        <v>-87</v>
      </c>
    </row>
    <row r="40" spans="1:10" ht="15">
      <c r="A40" s="49">
        <v>39</v>
      </c>
      <c r="B40" s="111" t="s">
        <v>130</v>
      </c>
      <c r="C40" s="81">
        <v>9201</v>
      </c>
      <c r="D40" s="81">
        <v>9189</v>
      </c>
      <c r="E40" s="64">
        <v>9177</v>
      </c>
      <c r="F40" s="110">
        <f t="shared" si="0"/>
        <v>0.004750735232833653</v>
      </c>
      <c r="G40" s="110">
        <f t="shared" si="1"/>
        <v>-0.0026084121291164004</v>
      </c>
      <c r="H40" s="63">
        <f t="shared" si="2"/>
        <v>-24</v>
      </c>
      <c r="I40" s="47">
        <f t="shared" si="4"/>
        <v>0.0013237727523441808</v>
      </c>
      <c r="J40" s="81">
        <f t="shared" si="3"/>
        <v>-12</v>
      </c>
    </row>
    <row r="41" spans="1:10" ht="15">
      <c r="A41" s="49">
        <v>40</v>
      </c>
      <c r="B41" s="111" t="s">
        <v>131</v>
      </c>
      <c r="C41" s="81">
        <v>5089</v>
      </c>
      <c r="D41" s="81">
        <v>4874</v>
      </c>
      <c r="E41" s="64">
        <v>4858</v>
      </c>
      <c r="F41" s="110">
        <f t="shared" si="0"/>
        <v>0.0025148819615458087</v>
      </c>
      <c r="G41" s="110">
        <f t="shared" si="1"/>
        <v>-0.0453920220082531</v>
      </c>
      <c r="H41" s="63">
        <f t="shared" si="2"/>
        <v>-231</v>
      </c>
      <c r="I41" s="47">
        <f t="shared" si="4"/>
        <v>0.012741312741312742</v>
      </c>
      <c r="J41" s="81">
        <f t="shared" si="3"/>
        <v>-16</v>
      </c>
    </row>
    <row r="42" spans="1:10" ht="15">
      <c r="A42" s="49">
        <v>41</v>
      </c>
      <c r="B42" s="111" t="s">
        <v>132</v>
      </c>
      <c r="C42" s="81">
        <v>34460</v>
      </c>
      <c r="D42" s="81">
        <v>34369</v>
      </c>
      <c r="E42" s="64">
        <v>34236</v>
      </c>
      <c r="F42" s="110">
        <f t="shared" si="0"/>
        <v>0.01772323977675634</v>
      </c>
      <c r="G42" s="110">
        <f t="shared" si="1"/>
        <v>-0.006500290191526407</v>
      </c>
      <c r="H42" s="63">
        <f t="shared" si="2"/>
        <v>-224</v>
      </c>
      <c r="I42" s="47">
        <f t="shared" si="4"/>
        <v>0.012355212355212355</v>
      </c>
      <c r="J42" s="81">
        <f t="shared" si="3"/>
        <v>-133</v>
      </c>
    </row>
    <row r="43" spans="1:10" ht="15">
      <c r="A43" s="49">
        <v>42</v>
      </c>
      <c r="B43" s="111" t="s">
        <v>133</v>
      </c>
      <c r="C43" s="81">
        <v>56712</v>
      </c>
      <c r="D43" s="81">
        <v>57414</v>
      </c>
      <c r="E43" s="64">
        <v>57481</v>
      </c>
      <c r="F43" s="110">
        <f t="shared" si="0"/>
        <v>0.029756675593168923</v>
      </c>
      <c r="G43" s="110">
        <f t="shared" si="1"/>
        <v>0.013559740442939765</v>
      </c>
      <c r="H43" s="63">
        <f t="shared" si="2"/>
        <v>769</v>
      </c>
      <c r="I43" s="47">
        <f t="shared" si="4"/>
        <v>-0.04241588527302813</v>
      </c>
      <c r="J43" s="81">
        <f t="shared" si="3"/>
        <v>67</v>
      </c>
    </row>
    <row r="44" spans="1:10" ht="15">
      <c r="A44" s="49">
        <v>43</v>
      </c>
      <c r="B44" s="111" t="s">
        <v>134</v>
      </c>
      <c r="C44" s="81">
        <v>11785</v>
      </c>
      <c r="D44" s="81">
        <v>11924</v>
      </c>
      <c r="E44" s="64">
        <v>11798</v>
      </c>
      <c r="F44" s="110">
        <f t="shared" si="0"/>
        <v>0.006107570478039821</v>
      </c>
      <c r="G44" s="110">
        <f t="shared" si="1"/>
        <v>0.001103097157403479</v>
      </c>
      <c r="H44" s="63">
        <f t="shared" si="2"/>
        <v>13</v>
      </c>
      <c r="I44" s="47">
        <f t="shared" si="4"/>
        <v>-0.0007170435741864314</v>
      </c>
      <c r="J44" s="81">
        <f t="shared" si="3"/>
        <v>-126</v>
      </c>
    </row>
    <row r="45" spans="1:10" ht="15">
      <c r="A45" s="49">
        <v>44</v>
      </c>
      <c r="B45" s="111" t="s">
        <v>135</v>
      </c>
      <c r="C45" s="81">
        <v>14958</v>
      </c>
      <c r="D45" s="81">
        <v>15160</v>
      </c>
      <c r="E45" s="64">
        <v>15101</v>
      </c>
      <c r="F45" s="110">
        <f t="shared" si="0"/>
        <v>0.00781746243336831</v>
      </c>
      <c r="G45" s="110">
        <f t="shared" si="1"/>
        <v>0.00956010161786335</v>
      </c>
      <c r="H45" s="63">
        <f t="shared" si="2"/>
        <v>143</v>
      </c>
      <c r="I45" s="47">
        <f t="shared" si="4"/>
        <v>-0.007887479316050744</v>
      </c>
      <c r="J45" s="81">
        <f t="shared" si="3"/>
        <v>-59</v>
      </c>
    </row>
    <row r="46" spans="1:10" ht="15">
      <c r="A46" s="49">
        <v>45</v>
      </c>
      <c r="B46" s="111" t="s">
        <v>136</v>
      </c>
      <c r="C46" s="81">
        <v>34350</v>
      </c>
      <c r="D46" s="81">
        <v>36362</v>
      </c>
      <c r="E46" s="64">
        <v>36732</v>
      </c>
      <c r="F46" s="110">
        <f t="shared" si="0"/>
        <v>0.01901536521438877</v>
      </c>
      <c r="G46" s="110">
        <f t="shared" si="1"/>
        <v>0.06934497816593886</v>
      </c>
      <c r="H46" s="63">
        <f t="shared" si="2"/>
        <v>2382</v>
      </c>
      <c r="I46" s="47">
        <f t="shared" si="4"/>
        <v>-0.13138444567015994</v>
      </c>
      <c r="J46" s="81">
        <f t="shared" si="3"/>
        <v>370</v>
      </c>
    </row>
    <row r="47" spans="1:10" ht="15">
      <c r="A47" s="49">
        <v>46</v>
      </c>
      <c r="B47" s="111" t="s">
        <v>137</v>
      </c>
      <c r="C47" s="81">
        <v>21229</v>
      </c>
      <c r="D47" s="81">
        <v>21557</v>
      </c>
      <c r="E47" s="64">
        <v>21539</v>
      </c>
      <c r="F47" s="110">
        <f t="shared" si="0"/>
        <v>0.011150276362646186</v>
      </c>
      <c r="G47" s="110">
        <f t="shared" si="1"/>
        <v>0.014602666164209336</v>
      </c>
      <c r="H47" s="63">
        <f t="shared" si="2"/>
        <v>310</v>
      </c>
      <c r="I47" s="47">
        <f t="shared" si="4"/>
        <v>-0.01709873138444567</v>
      </c>
      <c r="J47" s="81">
        <f t="shared" si="3"/>
        <v>-18</v>
      </c>
    </row>
    <row r="48" spans="1:10" ht="15">
      <c r="A48" s="49">
        <v>47</v>
      </c>
      <c r="B48" s="111" t="s">
        <v>138</v>
      </c>
      <c r="C48" s="81">
        <v>9522</v>
      </c>
      <c r="D48" s="81">
        <v>9507</v>
      </c>
      <c r="E48" s="64">
        <v>9400</v>
      </c>
      <c r="F48" s="110">
        <f t="shared" si="0"/>
        <v>0.004866177529545204</v>
      </c>
      <c r="G48" s="110">
        <f t="shared" si="1"/>
        <v>-0.012812434362528881</v>
      </c>
      <c r="H48" s="63">
        <f t="shared" si="2"/>
        <v>-122</v>
      </c>
      <c r="I48" s="47">
        <f t="shared" si="4"/>
        <v>0.0067291781577495866</v>
      </c>
      <c r="J48" s="81">
        <f t="shared" si="3"/>
        <v>-107</v>
      </c>
    </row>
    <row r="49" spans="1:10" ht="15">
      <c r="A49" s="49">
        <v>48</v>
      </c>
      <c r="B49" s="111" t="s">
        <v>139</v>
      </c>
      <c r="C49" s="81">
        <v>36411</v>
      </c>
      <c r="D49" s="81">
        <v>36337</v>
      </c>
      <c r="E49" s="64">
        <v>36374</v>
      </c>
      <c r="F49" s="110">
        <f t="shared" si="0"/>
        <v>0.018830036325497578</v>
      </c>
      <c r="G49" s="110">
        <f t="shared" si="1"/>
        <v>-0.0010161764301996649</v>
      </c>
      <c r="H49" s="63">
        <f t="shared" si="2"/>
        <v>-37</v>
      </c>
      <c r="I49" s="47">
        <f t="shared" si="4"/>
        <v>0.0020408163265306124</v>
      </c>
      <c r="J49" s="81">
        <f t="shared" si="3"/>
        <v>37</v>
      </c>
    </row>
    <row r="50" spans="1:10" ht="15">
      <c r="A50" s="49">
        <v>49</v>
      </c>
      <c r="B50" s="111" t="s">
        <v>140</v>
      </c>
      <c r="C50" s="81">
        <v>3904</v>
      </c>
      <c r="D50" s="81">
        <v>3909</v>
      </c>
      <c r="E50" s="64">
        <v>3903</v>
      </c>
      <c r="F50" s="110">
        <f t="shared" si="0"/>
        <v>0.0020204990316824395</v>
      </c>
      <c r="G50" s="110">
        <f t="shared" si="1"/>
        <v>-0.00025614754098360657</v>
      </c>
      <c r="H50" s="63">
        <f t="shared" si="2"/>
        <v>-1</v>
      </c>
      <c r="I50" s="47">
        <f t="shared" si="4"/>
        <v>5.515719801434087E-05</v>
      </c>
      <c r="J50" s="81">
        <f t="shared" si="3"/>
        <v>-6</v>
      </c>
    </row>
    <row r="51" spans="1:10" ht="15">
      <c r="A51" s="49">
        <v>50</v>
      </c>
      <c r="B51" s="111" t="s">
        <v>141</v>
      </c>
      <c r="C51" s="81">
        <v>8812</v>
      </c>
      <c r="D51" s="81">
        <v>8978</v>
      </c>
      <c r="E51" s="64">
        <v>8955</v>
      </c>
      <c r="F51" s="110">
        <f t="shared" si="0"/>
        <v>0.004635810614582692</v>
      </c>
      <c r="G51" s="110">
        <f t="shared" si="1"/>
        <v>0.01622787108488425</v>
      </c>
      <c r="H51" s="63">
        <f t="shared" si="2"/>
        <v>143</v>
      </c>
      <c r="I51" s="47">
        <f t="shared" si="4"/>
        <v>-0.007887479316050744</v>
      </c>
      <c r="J51" s="81">
        <f t="shared" si="3"/>
        <v>-23</v>
      </c>
    </row>
    <row r="52" spans="1:10" ht="15">
      <c r="A52" s="49">
        <v>51</v>
      </c>
      <c r="B52" s="111" t="s">
        <v>142</v>
      </c>
      <c r="C52" s="81">
        <v>8136</v>
      </c>
      <c r="D52" s="81">
        <v>8377</v>
      </c>
      <c r="E52" s="64">
        <v>8392</v>
      </c>
      <c r="F52" s="110">
        <f t="shared" si="0"/>
        <v>0.00434435764127057</v>
      </c>
      <c r="G52" s="110">
        <f t="shared" si="1"/>
        <v>0.03146509341199607</v>
      </c>
      <c r="H52" s="63">
        <f t="shared" si="2"/>
        <v>256</v>
      </c>
      <c r="I52" s="47">
        <f t="shared" si="4"/>
        <v>-0.014120242691671264</v>
      </c>
      <c r="J52" s="81">
        <f t="shared" si="3"/>
        <v>15</v>
      </c>
    </row>
    <row r="53" spans="1:10" ht="15">
      <c r="A53" s="49">
        <v>52</v>
      </c>
      <c r="B53" s="111" t="s">
        <v>143</v>
      </c>
      <c r="C53" s="81">
        <v>14901</v>
      </c>
      <c r="D53" s="81">
        <v>14743</v>
      </c>
      <c r="E53" s="64">
        <v>14753</v>
      </c>
      <c r="F53" s="110">
        <f t="shared" si="0"/>
        <v>0.007637310329083021</v>
      </c>
      <c r="G53" s="110">
        <f t="shared" si="1"/>
        <v>-0.009932219314139991</v>
      </c>
      <c r="H53" s="63">
        <f t="shared" si="2"/>
        <v>-148</v>
      </c>
      <c r="I53" s="47">
        <f t="shared" si="4"/>
        <v>0.00816326530612245</v>
      </c>
      <c r="J53" s="81">
        <f t="shared" si="3"/>
        <v>10</v>
      </c>
    </row>
    <row r="54" spans="1:10" ht="15">
      <c r="A54" s="49">
        <v>53</v>
      </c>
      <c r="B54" s="111" t="s">
        <v>144</v>
      </c>
      <c r="C54" s="81">
        <v>7097</v>
      </c>
      <c r="D54" s="81">
        <v>7251</v>
      </c>
      <c r="E54" s="64">
        <v>7250</v>
      </c>
      <c r="F54" s="110">
        <f t="shared" si="0"/>
        <v>0.003753168839276886</v>
      </c>
      <c r="G54" s="110">
        <f t="shared" si="1"/>
        <v>0.021558404959842188</v>
      </c>
      <c r="H54" s="63">
        <f t="shared" si="2"/>
        <v>153</v>
      </c>
      <c r="I54" s="47">
        <f t="shared" si="4"/>
        <v>-0.008439051296194154</v>
      </c>
      <c r="J54" s="81">
        <f t="shared" si="3"/>
        <v>-1</v>
      </c>
    </row>
    <row r="55" spans="1:10" ht="15">
      <c r="A55" s="49">
        <v>54</v>
      </c>
      <c r="B55" s="111" t="s">
        <v>145</v>
      </c>
      <c r="C55" s="81">
        <v>24508</v>
      </c>
      <c r="D55" s="81">
        <v>24697</v>
      </c>
      <c r="E55" s="64">
        <v>24662</v>
      </c>
      <c r="F55" s="110">
        <f t="shared" si="0"/>
        <v>0.012766986195068492</v>
      </c>
      <c r="G55" s="110">
        <f t="shared" si="1"/>
        <v>0.0062836624775583485</v>
      </c>
      <c r="H55" s="63">
        <f t="shared" si="2"/>
        <v>154</v>
      </c>
      <c r="I55" s="47">
        <f t="shared" si="4"/>
        <v>-0.008494208494208495</v>
      </c>
      <c r="J55" s="81">
        <f t="shared" si="3"/>
        <v>-35</v>
      </c>
    </row>
    <row r="56" spans="1:10" ht="15">
      <c r="A56" s="49">
        <v>55</v>
      </c>
      <c r="B56" s="111" t="s">
        <v>146</v>
      </c>
      <c r="C56" s="81">
        <v>28734</v>
      </c>
      <c r="D56" s="81">
        <v>28393</v>
      </c>
      <c r="E56" s="64">
        <v>28330</v>
      </c>
      <c r="F56" s="110">
        <f t="shared" si="0"/>
        <v>0.0146658307885123</v>
      </c>
      <c r="G56" s="110">
        <f t="shared" si="1"/>
        <v>-0.01405999860792093</v>
      </c>
      <c r="H56" s="63">
        <f t="shared" si="2"/>
        <v>-404</v>
      </c>
      <c r="I56" s="47">
        <f t="shared" si="4"/>
        <v>0.022283507997793713</v>
      </c>
      <c r="J56" s="81">
        <f t="shared" si="3"/>
        <v>-63</v>
      </c>
    </row>
    <row r="57" spans="1:10" ht="15">
      <c r="A57" s="49">
        <v>56</v>
      </c>
      <c r="B57" s="111" t="s">
        <v>147</v>
      </c>
      <c r="C57" s="81">
        <v>3109</v>
      </c>
      <c r="D57" s="81">
        <v>3019</v>
      </c>
      <c r="E57" s="64">
        <v>3039</v>
      </c>
      <c r="F57" s="110">
        <f t="shared" si="0"/>
        <v>0.0015732248417327525</v>
      </c>
      <c r="G57" s="110">
        <f t="shared" si="1"/>
        <v>-0.022515278224509487</v>
      </c>
      <c r="H57" s="63">
        <f t="shared" si="2"/>
        <v>-70</v>
      </c>
      <c r="I57" s="47">
        <f t="shared" si="4"/>
        <v>0.003861003861003861</v>
      </c>
      <c r="J57" s="81">
        <f t="shared" si="3"/>
        <v>20</v>
      </c>
    </row>
    <row r="58" spans="1:10" ht="15">
      <c r="A58" s="49">
        <v>57</v>
      </c>
      <c r="B58" s="111" t="s">
        <v>148</v>
      </c>
      <c r="C58" s="81">
        <v>4571</v>
      </c>
      <c r="D58" s="81">
        <v>4502</v>
      </c>
      <c r="E58" s="64">
        <v>4494</v>
      </c>
      <c r="F58" s="110">
        <f t="shared" si="0"/>
        <v>0.0023264470018910795</v>
      </c>
      <c r="G58" s="110">
        <f t="shared" si="1"/>
        <v>-0.016845329249617153</v>
      </c>
      <c r="H58" s="63">
        <f t="shared" si="2"/>
        <v>-77</v>
      </c>
      <c r="I58" s="47">
        <f t="shared" si="4"/>
        <v>0.0042471042471042475</v>
      </c>
      <c r="J58" s="81">
        <f t="shared" si="3"/>
        <v>-8</v>
      </c>
    </row>
    <row r="59" spans="1:10" ht="15">
      <c r="A59" s="49">
        <v>58</v>
      </c>
      <c r="B59" s="111" t="s">
        <v>149</v>
      </c>
      <c r="C59" s="81">
        <v>11606</v>
      </c>
      <c r="D59" s="81">
        <v>11481</v>
      </c>
      <c r="E59" s="64">
        <v>11429</v>
      </c>
      <c r="F59" s="110">
        <f t="shared" si="0"/>
        <v>0.005916547126082142</v>
      </c>
      <c r="G59" s="110">
        <f t="shared" si="1"/>
        <v>-0.01525073237980355</v>
      </c>
      <c r="H59" s="63">
        <f t="shared" si="2"/>
        <v>-177</v>
      </c>
      <c r="I59" s="47">
        <f t="shared" si="4"/>
        <v>0.009762824048538335</v>
      </c>
      <c r="J59" s="81">
        <f t="shared" si="3"/>
        <v>-52</v>
      </c>
    </row>
    <row r="60" spans="1:10" ht="15">
      <c r="A60" s="49">
        <v>59</v>
      </c>
      <c r="B60" s="111" t="s">
        <v>150</v>
      </c>
      <c r="C60" s="81">
        <v>22504</v>
      </c>
      <c r="D60" s="81">
        <v>22773</v>
      </c>
      <c r="E60" s="64">
        <v>22750</v>
      </c>
      <c r="F60" s="110">
        <f t="shared" si="0"/>
        <v>0.011777184978420573</v>
      </c>
      <c r="G60" s="110">
        <f t="shared" si="1"/>
        <v>0.010931389975115535</v>
      </c>
      <c r="H60" s="63">
        <f t="shared" si="2"/>
        <v>246</v>
      </c>
      <c r="I60" s="47">
        <f t="shared" si="4"/>
        <v>-0.013568670711527854</v>
      </c>
      <c r="J60" s="81">
        <f t="shared" si="3"/>
        <v>-23</v>
      </c>
    </row>
    <row r="61" spans="1:10" ht="15">
      <c r="A61" s="49">
        <v>60</v>
      </c>
      <c r="B61" s="111" t="s">
        <v>151</v>
      </c>
      <c r="C61" s="81">
        <v>11647</v>
      </c>
      <c r="D61" s="81">
        <v>12057</v>
      </c>
      <c r="E61" s="64">
        <v>12043</v>
      </c>
      <c r="F61" s="110">
        <f t="shared" si="0"/>
        <v>0.00623440170088435</v>
      </c>
      <c r="G61" s="110">
        <f t="shared" si="1"/>
        <v>0.03400017171803898</v>
      </c>
      <c r="H61" s="63">
        <f t="shared" si="2"/>
        <v>396</v>
      </c>
      <c r="I61" s="47">
        <f t="shared" si="4"/>
        <v>-0.021842250413678984</v>
      </c>
      <c r="J61" s="81">
        <f t="shared" si="3"/>
        <v>-14</v>
      </c>
    </row>
    <row r="62" spans="1:10" ht="15">
      <c r="A62" s="49">
        <v>61</v>
      </c>
      <c r="B62" s="111" t="s">
        <v>152</v>
      </c>
      <c r="C62" s="81">
        <v>16872</v>
      </c>
      <c r="D62" s="81">
        <v>17441</v>
      </c>
      <c r="E62" s="64">
        <v>17407</v>
      </c>
      <c r="F62" s="110">
        <f t="shared" si="0"/>
        <v>0.009011228963488657</v>
      </c>
      <c r="G62" s="110">
        <f t="shared" si="1"/>
        <v>0.031709340919867234</v>
      </c>
      <c r="H62" s="63">
        <f t="shared" si="2"/>
        <v>535</v>
      </c>
      <c r="I62" s="47">
        <f t="shared" si="4"/>
        <v>-0.029509100937672367</v>
      </c>
      <c r="J62" s="81">
        <f t="shared" si="3"/>
        <v>-34</v>
      </c>
    </row>
    <row r="63" spans="1:10" ht="15">
      <c r="A63" s="49">
        <v>62</v>
      </c>
      <c r="B63" s="111" t="s">
        <v>153</v>
      </c>
      <c r="C63" s="81">
        <v>1861</v>
      </c>
      <c r="D63" s="81">
        <v>1915</v>
      </c>
      <c r="E63" s="64">
        <v>1902</v>
      </c>
      <c r="F63" s="110">
        <f t="shared" si="0"/>
        <v>0.0009846244320420188</v>
      </c>
      <c r="G63" s="110">
        <f t="shared" si="1"/>
        <v>0.02203116603976357</v>
      </c>
      <c r="H63" s="63">
        <f t="shared" si="2"/>
        <v>41</v>
      </c>
      <c r="I63" s="47">
        <f t="shared" si="4"/>
        <v>-0.0022614451185879758</v>
      </c>
      <c r="J63" s="81">
        <f t="shared" si="3"/>
        <v>-13</v>
      </c>
    </row>
    <row r="64" spans="1:10" ht="15">
      <c r="A64" s="49">
        <v>63</v>
      </c>
      <c r="B64" s="111" t="s">
        <v>154</v>
      </c>
      <c r="C64" s="81">
        <v>27763</v>
      </c>
      <c r="D64" s="81">
        <v>29110</v>
      </c>
      <c r="E64" s="64">
        <v>29150</v>
      </c>
      <c r="F64" s="110">
        <f t="shared" si="0"/>
        <v>0.015090327126196032</v>
      </c>
      <c r="G64" s="110">
        <f t="shared" si="1"/>
        <v>0.049958577963476566</v>
      </c>
      <c r="H64" s="63">
        <f t="shared" si="2"/>
        <v>1387</v>
      </c>
      <c r="I64" s="47">
        <f t="shared" si="4"/>
        <v>-0.07650303364589078</v>
      </c>
      <c r="J64" s="81">
        <f t="shared" si="3"/>
        <v>40</v>
      </c>
    </row>
    <row r="65" spans="1:10" ht="15">
      <c r="A65" s="49">
        <v>64</v>
      </c>
      <c r="B65" s="111" t="s">
        <v>155</v>
      </c>
      <c r="C65" s="81">
        <v>10866</v>
      </c>
      <c r="D65" s="81">
        <v>10925</v>
      </c>
      <c r="E65" s="64">
        <v>10907</v>
      </c>
      <c r="F65" s="110">
        <f t="shared" si="0"/>
        <v>0.005646318969654207</v>
      </c>
      <c r="G65" s="110">
        <f t="shared" si="1"/>
        <v>0.0037732376219399965</v>
      </c>
      <c r="H65" s="63">
        <f t="shared" si="2"/>
        <v>41</v>
      </c>
      <c r="I65" s="47">
        <f t="shared" si="4"/>
        <v>-0.0022614451185879758</v>
      </c>
      <c r="J65" s="81">
        <f t="shared" si="3"/>
        <v>-18</v>
      </c>
    </row>
    <row r="66" spans="1:10" ht="15">
      <c r="A66" s="49">
        <v>65</v>
      </c>
      <c r="B66" s="111" t="s">
        <v>156</v>
      </c>
      <c r="C66" s="81">
        <v>11897</v>
      </c>
      <c r="D66" s="81">
        <v>11886</v>
      </c>
      <c r="E66" s="64">
        <v>11850</v>
      </c>
      <c r="F66" s="110">
        <f aca="true" t="shared" si="5" ref="F66:F83">E66/$E$83</f>
        <v>0.006134489757990497</v>
      </c>
      <c r="G66" s="110">
        <f aca="true" t="shared" si="6" ref="G66:G83">(E66-C66)/C66</f>
        <v>-0.003950575775405565</v>
      </c>
      <c r="H66" s="63">
        <f aca="true" t="shared" si="7" ref="H66:H83">E66-C66</f>
        <v>-47</v>
      </c>
      <c r="I66" s="47">
        <f t="shared" si="4"/>
        <v>0.002592388306674021</v>
      </c>
      <c r="J66" s="81">
        <f aca="true" t="shared" si="8" ref="J66:J83">E66-D66</f>
        <v>-36</v>
      </c>
    </row>
    <row r="67" spans="1:10" ht="15">
      <c r="A67" s="49">
        <v>66</v>
      </c>
      <c r="B67" s="111" t="s">
        <v>157</v>
      </c>
      <c r="C67" s="81">
        <v>9462</v>
      </c>
      <c r="D67" s="81">
        <v>9635</v>
      </c>
      <c r="E67" s="64">
        <v>9629</v>
      </c>
      <c r="F67" s="110">
        <f t="shared" si="5"/>
        <v>0.004984725897020295</v>
      </c>
      <c r="G67" s="110">
        <f t="shared" si="6"/>
        <v>0.017649545550623546</v>
      </c>
      <c r="H67" s="63">
        <f t="shared" si="7"/>
        <v>167</v>
      </c>
      <c r="I67" s="47">
        <f aca="true" t="shared" si="9" ref="I67:I83">H67/$H$83</f>
        <v>-0.009211252068394925</v>
      </c>
      <c r="J67" s="81">
        <f t="shared" si="8"/>
        <v>-6</v>
      </c>
    </row>
    <row r="68" spans="1:10" ht="15">
      <c r="A68" s="49">
        <v>67</v>
      </c>
      <c r="B68" s="111" t="s">
        <v>158</v>
      </c>
      <c r="C68" s="81">
        <v>10659</v>
      </c>
      <c r="D68" s="81">
        <v>10691</v>
      </c>
      <c r="E68" s="64">
        <v>10613</v>
      </c>
      <c r="F68" s="110">
        <f t="shared" si="5"/>
        <v>0.005494121502240771</v>
      </c>
      <c r="G68" s="110">
        <f t="shared" si="6"/>
        <v>-0.004315601838821653</v>
      </c>
      <c r="H68" s="63">
        <f t="shared" si="7"/>
        <v>-46</v>
      </c>
      <c r="I68" s="47">
        <f t="shared" si="9"/>
        <v>0.0025372311086596802</v>
      </c>
      <c r="J68" s="81">
        <f t="shared" si="8"/>
        <v>-78</v>
      </c>
    </row>
    <row r="69" spans="1:10" ht="15">
      <c r="A69" s="49">
        <v>68</v>
      </c>
      <c r="B69" s="111" t="s">
        <v>159</v>
      </c>
      <c r="C69" s="81">
        <v>9864</v>
      </c>
      <c r="D69" s="81">
        <v>10176</v>
      </c>
      <c r="E69" s="64">
        <v>10144</v>
      </c>
      <c r="F69" s="110">
        <f t="shared" si="5"/>
        <v>0.005251330304224101</v>
      </c>
      <c r="G69" s="110">
        <f t="shared" si="6"/>
        <v>0.028386050283860504</v>
      </c>
      <c r="H69" s="63">
        <f t="shared" si="7"/>
        <v>280</v>
      </c>
      <c r="I69" s="47">
        <f t="shared" si="9"/>
        <v>-0.015444015444015444</v>
      </c>
      <c r="J69" s="81">
        <f t="shared" si="8"/>
        <v>-32</v>
      </c>
    </row>
    <row r="70" spans="1:10" ht="15">
      <c r="A70" s="49">
        <v>69</v>
      </c>
      <c r="B70" s="111" t="s">
        <v>160</v>
      </c>
      <c r="C70" s="81">
        <v>1531</v>
      </c>
      <c r="D70" s="81">
        <v>1552</v>
      </c>
      <c r="E70" s="64">
        <v>1539</v>
      </c>
      <c r="F70" s="110">
        <f t="shared" si="5"/>
        <v>0.0007967071508478797</v>
      </c>
      <c r="G70" s="110">
        <f t="shared" si="6"/>
        <v>0.005225342913128674</v>
      </c>
      <c r="H70" s="63">
        <f t="shared" si="7"/>
        <v>8</v>
      </c>
      <c r="I70" s="47">
        <f t="shared" si="9"/>
        <v>-0.000441257584114727</v>
      </c>
      <c r="J70" s="81">
        <f t="shared" si="8"/>
        <v>-13</v>
      </c>
    </row>
    <row r="71" spans="1:10" ht="15">
      <c r="A71" s="49">
        <v>70</v>
      </c>
      <c r="B71" s="111" t="s">
        <v>161</v>
      </c>
      <c r="C71" s="81">
        <v>6045</v>
      </c>
      <c r="D71" s="81">
        <v>6464</v>
      </c>
      <c r="E71" s="64">
        <v>6498</v>
      </c>
      <c r="F71" s="110">
        <f t="shared" si="5"/>
        <v>0.0033638746369132697</v>
      </c>
      <c r="G71" s="110">
        <f t="shared" si="6"/>
        <v>0.0749379652605459</v>
      </c>
      <c r="H71" s="63">
        <f t="shared" si="7"/>
        <v>453</v>
      </c>
      <c r="I71" s="47">
        <f t="shared" si="9"/>
        <v>-0.024986210700496416</v>
      </c>
      <c r="J71" s="81">
        <f t="shared" si="8"/>
        <v>34</v>
      </c>
    </row>
    <row r="72" spans="1:10" ht="15">
      <c r="A72" s="49">
        <v>71</v>
      </c>
      <c r="B72" s="111" t="s">
        <v>162</v>
      </c>
      <c r="C72" s="81">
        <v>5423</v>
      </c>
      <c r="D72" s="81">
        <v>5409</v>
      </c>
      <c r="E72" s="64">
        <v>5387</v>
      </c>
      <c r="F72" s="110">
        <f t="shared" si="5"/>
        <v>0.0027887338671978737</v>
      </c>
      <c r="G72" s="110">
        <f t="shared" si="6"/>
        <v>-0.00663839203392956</v>
      </c>
      <c r="H72" s="63">
        <f t="shared" si="7"/>
        <v>-36</v>
      </c>
      <c r="I72" s="47">
        <f t="shared" si="9"/>
        <v>0.0019856591285162713</v>
      </c>
      <c r="J72" s="81">
        <f t="shared" si="8"/>
        <v>-22</v>
      </c>
    </row>
    <row r="73" spans="1:10" ht="15">
      <c r="A73" s="49">
        <v>72</v>
      </c>
      <c r="B73" s="111" t="s">
        <v>163</v>
      </c>
      <c r="C73" s="81">
        <v>5695</v>
      </c>
      <c r="D73" s="81">
        <v>5589</v>
      </c>
      <c r="E73" s="64">
        <v>5513</v>
      </c>
      <c r="F73" s="110">
        <f t="shared" si="5"/>
        <v>0.002853961353232203</v>
      </c>
      <c r="G73" s="110">
        <f t="shared" si="6"/>
        <v>-0.03195785776997366</v>
      </c>
      <c r="H73" s="63">
        <f t="shared" si="7"/>
        <v>-182</v>
      </c>
      <c r="I73" s="47">
        <f t="shared" si="9"/>
        <v>0.010038610038610039</v>
      </c>
      <c r="J73" s="81">
        <f t="shared" si="8"/>
        <v>-76</v>
      </c>
    </row>
    <row r="74" spans="1:10" ht="15">
      <c r="A74" s="49">
        <v>73</v>
      </c>
      <c r="B74" s="111" t="s">
        <v>164</v>
      </c>
      <c r="C74" s="81">
        <v>4831</v>
      </c>
      <c r="D74" s="81">
        <v>4615</v>
      </c>
      <c r="E74" s="64">
        <v>4462</v>
      </c>
      <c r="F74" s="110">
        <f t="shared" si="5"/>
        <v>0.002309881291152202</v>
      </c>
      <c r="G74" s="110">
        <f t="shared" si="6"/>
        <v>-0.07638170151107432</v>
      </c>
      <c r="H74" s="63">
        <f t="shared" si="7"/>
        <v>-369</v>
      </c>
      <c r="I74" s="47">
        <f t="shared" si="9"/>
        <v>0.020353006067291783</v>
      </c>
      <c r="J74" s="81">
        <f t="shared" si="8"/>
        <v>-153</v>
      </c>
    </row>
    <row r="75" spans="1:10" ht="15">
      <c r="A75" s="49">
        <v>74</v>
      </c>
      <c r="B75" s="111" t="s">
        <v>165</v>
      </c>
      <c r="C75" s="81">
        <v>3903</v>
      </c>
      <c r="D75" s="81">
        <v>3866</v>
      </c>
      <c r="E75" s="64">
        <v>3866</v>
      </c>
      <c r="F75" s="110">
        <f t="shared" si="5"/>
        <v>0.0020013449286406127</v>
      </c>
      <c r="G75" s="110">
        <f t="shared" si="6"/>
        <v>-0.009479887266205482</v>
      </c>
      <c r="H75" s="63">
        <f t="shared" si="7"/>
        <v>-37</v>
      </c>
      <c r="I75" s="47">
        <f t="shared" si="9"/>
        <v>0.0020408163265306124</v>
      </c>
      <c r="J75" s="81">
        <f t="shared" si="8"/>
        <v>0</v>
      </c>
    </row>
    <row r="76" spans="1:10" ht="15">
      <c r="A76" s="49">
        <v>75</v>
      </c>
      <c r="B76" s="111" t="s">
        <v>166</v>
      </c>
      <c r="C76" s="81">
        <v>1871</v>
      </c>
      <c r="D76" s="81">
        <v>1876</v>
      </c>
      <c r="E76" s="64">
        <v>1881</v>
      </c>
      <c r="F76" s="110">
        <f t="shared" si="5"/>
        <v>0.0009737531843696307</v>
      </c>
      <c r="G76" s="110">
        <f t="shared" si="6"/>
        <v>0.005344735435595938</v>
      </c>
      <c r="H76" s="63">
        <f t="shared" si="7"/>
        <v>10</v>
      </c>
      <c r="I76" s="47">
        <f t="shared" si="9"/>
        <v>-0.0005515719801434088</v>
      </c>
      <c r="J76" s="81">
        <f t="shared" si="8"/>
        <v>5</v>
      </c>
    </row>
    <row r="77" spans="1:10" ht="15">
      <c r="A77" s="49">
        <v>76</v>
      </c>
      <c r="B77" s="111" t="s">
        <v>167</v>
      </c>
      <c r="C77" s="81">
        <v>3430</v>
      </c>
      <c r="D77" s="81">
        <v>3389</v>
      </c>
      <c r="E77" s="64">
        <v>3354</v>
      </c>
      <c r="F77" s="110">
        <f t="shared" si="5"/>
        <v>0.001736293556818576</v>
      </c>
      <c r="G77" s="110">
        <f t="shared" si="6"/>
        <v>-0.022157434402332362</v>
      </c>
      <c r="H77" s="63">
        <f t="shared" si="7"/>
        <v>-76</v>
      </c>
      <c r="I77" s="47">
        <f t="shared" si="9"/>
        <v>0.004191947049089906</v>
      </c>
      <c r="J77" s="81">
        <f t="shared" si="8"/>
        <v>-35</v>
      </c>
    </row>
    <row r="78" spans="1:10" ht="15">
      <c r="A78" s="49">
        <v>77</v>
      </c>
      <c r="B78" s="111" t="s">
        <v>168</v>
      </c>
      <c r="C78" s="81">
        <v>6645</v>
      </c>
      <c r="D78" s="81">
        <v>6639</v>
      </c>
      <c r="E78" s="64">
        <v>6639</v>
      </c>
      <c r="F78" s="110">
        <f t="shared" si="5"/>
        <v>0.003436867299856448</v>
      </c>
      <c r="G78" s="110">
        <f t="shared" si="6"/>
        <v>-0.0009029345372460496</v>
      </c>
      <c r="H78" s="63">
        <f t="shared" si="7"/>
        <v>-6</v>
      </c>
      <c r="I78" s="47">
        <f t="shared" si="9"/>
        <v>0.0003309431880860452</v>
      </c>
      <c r="J78" s="81">
        <f t="shared" si="8"/>
        <v>0</v>
      </c>
    </row>
    <row r="79" spans="1:10" ht="15">
      <c r="A79" s="49">
        <v>78</v>
      </c>
      <c r="B79" s="111" t="s">
        <v>169</v>
      </c>
      <c r="C79" s="81">
        <v>4438</v>
      </c>
      <c r="D79" s="81">
        <v>4482</v>
      </c>
      <c r="E79" s="64">
        <v>4472</v>
      </c>
      <c r="F79" s="110">
        <f t="shared" si="5"/>
        <v>0.0023150580757581012</v>
      </c>
      <c r="G79" s="110">
        <f t="shared" si="6"/>
        <v>0.0076611086074808476</v>
      </c>
      <c r="H79" s="63">
        <f t="shared" si="7"/>
        <v>34</v>
      </c>
      <c r="I79" s="47">
        <f t="shared" si="9"/>
        <v>-0.0018753447324875896</v>
      </c>
      <c r="J79" s="81">
        <f t="shared" si="8"/>
        <v>-10</v>
      </c>
    </row>
    <row r="80" spans="1:10" ht="15">
      <c r="A80" s="49">
        <v>79</v>
      </c>
      <c r="B80" s="111" t="s">
        <v>170</v>
      </c>
      <c r="C80" s="81">
        <v>3416</v>
      </c>
      <c r="D80" s="81">
        <v>3386</v>
      </c>
      <c r="E80" s="64">
        <v>3381</v>
      </c>
      <c r="F80" s="110">
        <f t="shared" si="5"/>
        <v>0.0017502708752545036</v>
      </c>
      <c r="G80" s="110">
        <f t="shared" si="6"/>
        <v>-0.010245901639344262</v>
      </c>
      <c r="H80" s="63">
        <f t="shared" si="7"/>
        <v>-35</v>
      </c>
      <c r="I80" s="47">
        <f t="shared" si="9"/>
        <v>0.0019305019305019305</v>
      </c>
      <c r="J80" s="81">
        <f t="shared" si="8"/>
        <v>-5</v>
      </c>
    </row>
    <row r="81" spans="1:10" ht="15">
      <c r="A81" s="49">
        <v>80</v>
      </c>
      <c r="B81" s="111" t="s">
        <v>171</v>
      </c>
      <c r="C81" s="81">
        <v>10411</v>
      </c>
      <c r="D81" s="81">
        <v>10642</v>
      </c>
      <c r="E81" s="64">
        <v>10620</v>
      </c>
      <c r="F81" s="110">
        <f t="shared" si="5"/>
        <v>0.005497745251464901</v>
      </c>
      <c r="G81" s="110">
        <f t="shared" si="6"/>
        <v>0.02007492075689175</v>
      </c>
      <c r="H81" s="63">
        <f t="shared" si="7"/>
        <v>209</v>
      </c>
      <c r="I81" s="47">
        <f t="shared" si="9"/>
        <v>-0.011527854384997243</v>
      </c>
      <c r="J81" s="81">
        <f t="shared" si="8"/>
        <v>-22</v>
      </c>
    </row>
    <row r="82" spans="1:10" ht="15">
      <c r="A82" s="49">
        <v>81</v>
      </c>
      <c r="B82" s="111" t="s">
        <v>172</v>
      </c>
      <c r="C82" s="81">
        <v>8147</v>
      </c>
      <c r="D82" s="81">
        <v>8608</v>
      </c>
      <c r="E82" s="64">
        <v>8653</v>
      </c>
      <c r="F82" s="110">
        <f t="shared" si="5"/>
        <v>0.0044794717194845375</v>
      </c>
      <c r="G82" s="110">
        <f t="shared" si="6"/>
        <v>0.062108751687737815</v>
      </c>
      <c r="H82" s="63">
        <f t="shared" si="7"/>
        <v>506</v>
      </c>
      <c r="I82" s="47">
        <f t="shared" si="9"/>
        <v>-0.02790954219525648</v>
      </c>
      <c r="J82" s="81">
        <f t="shared" si="8"/>
        <v>45</v>
      </c>
    </row>
    <row r="83" spans="1:10" s="11" customFormat="1" ht="15">
      <c r="A83" s="130" t="s">
        <v>173</v>
      </c>
      <c r="B83" s="130"/>
      <c r="C83" s="74">
        <v>1949831</v>
      </c>
      <c r="D83" s="74">
        <v>1935899</v>
      </c>
      <c r="E83" s="79">
        <v>1931701</v>
      </c>
      <c r="F83" s="110">
        <f t="shared" si="5"/>
        <v>1</v>
      </c>
      <c r="G83" s="110">
        <f t="shared" si="6"/>
        <v>-0.009298241745053802</v>
      </c>
      <c r="H83" s="63">
        <f t="shared" si="7"/>
        <v>-18130</v>
      </c>
      <c r="I83" s="47">
        <f t="shared" si="9"/>
        <v>1</v>
      </c>
      <c r="J83" s="81">
        <f t="shared" si="8"/>
        <v>-4198</v>
      </c>
    </row>
    <row r="84" spans="3:9" ht="15">
      <c r="C84" s="8"/>
      <c r="D84" s="8"/>
      <c r="E84" s="8"/>
      <c r="I84" s="15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4"/>
  <sheetViews>
    <sheetView zoomScale="80" zoomScaleNormal="80" workbookViewId="0" topLeftCell="A1">
      <pane ySplit="1" topLeftCell="A21" activePane="bottomLeft" state="frozen"/>
      <selection pane="topLeft" activeCell="W1" sqref="W1"/>
      <selection pane="bottomLeft" activeCell="A1" sqref="A1:J83"/>
    </sheetView>
  </sheetViews>
  <sheetFormatPr defaultColWidth="9.140625" defaultRowHeight="15"/>
  <cols>
    <col min="1" max="1" width="11.8515625" style="7" customWidth="1"/>
    <col min="2" max="2" width="16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18.140625" style="7" customWidth="1"/>
    <col min="7" max="7" width="30.421875" style="7" customWidth="1"/>
    <col min="8" max="8" width="27.421875" style="7" customWidth="1"/>
    <col min="9" max="9" width="22.28125" style="7" customWidth="1"/>
    <col min="10" max="10" width="25.140625" style="7" customWidth="1"/>
    <col min="11" max="11" width="11.00390625" style="7" bestFit="1" customWidth="1"/>
    <col min="12" max="16384" width="9.140625" style="7" customWidth="1"/>
  </cols>
  <sheetData>
    <row r="1" spans="1:11" ht="29">
      <c r="A1" s="54" t="s">
        <v>91</v>
      </c>
      <c r="B1" s="54" t="s">
        <v>174</v>
      </c>
      <c r="C1" s="54">
        <v>42095</v>
      </c>
      <c r="D1" s="54">
        <v>42430</v>
      </c>
      <c r="E1" s="54">
        <v>42461</v>
      </c>
      <c r="F1" s="1" t="s">
        <v>283</v>
      </c>
      <c r="G1" s="1" t="s">
        <v>302</v>
      </c>
      <c r="H1" s="1" t="s">
        <v>303</v>
      </c>
      <c r="I1" s="1" t="s">
        <v>297</v>
      </c>
      <c r="J1" s="50" t="s">
        <v>304</v>
      </c>
      <c r="K1" s="5"/>
    </row>
    <row r="2" spans="1:10" ht="15">
      <c r="A2" s="49">
        <v>1</v>
      </c>
      <c r="B2" s="111" t="s">
        <v>92</v>
      </c>
      <c r="C2" s="81">
        <v>18536</v>
      </c>
      <c r="D2" s="81">
        <v>16758</v>
      </c>
      <c r="E2" s="65">
        <v>16585</v>
      </c>
      <c r="F2" s="110">
        <f>E2/$E$83</f>
        <v>0.02240716596974999</v>
      </c>
      <c r="G2" s="110">
        <f aca="true" t="shared" si="0" ref="G2:G65">(E2-C2)/C2</f>
        <v>-0.10525463962019853</v>
      </c>
      <c r="H2" s="63">
        <f aca="true" t="shared" si="1" ref="H2:H65">E2-C2</f>
        <v>-1951</v>
      </c>
      <c r="I2" s="47">
        <f>H2/$H$83</f>
        <v>0.01967289154196749</v>
      </c>
      <c r="J2" s="81">
        <f aca="true" t="shared" si="2" ref="J2:J65">E2-D2</f>
        <v>-173</v>
      </c>
    </row>
    <row r="3" spans="1:10" ht="15">
      <c r="A3" s="49">
        <v>2</v>
      </c>
      <c r="B3" s="111" t="s">
        <v>93</v>
      </c>
      <c r="C3" s="81">
        <v>6278</v>
      </c>
      <c r="D3" s="81">
        <v>5378</v>
      </c>
      <c r="E3" s="65">
        <v>5257</v>
      </c>
      <c r="F3" s="110">
        <f aca="true" t="shared" si="3" ref="F3:F66">E3/$E$83</f>
        <v>0.007102470395114603</v>
      </c>
      <c r="G3" s="110">
        <f t="shared" si="0"/>
        <v>-0.1626314112774769</v>
      </c>
      <c r="H3" s="63">
        <f t="shared" si="1"/>
        <v>-1021</v>
      </c>
      <c r="I3" s="47">
        <f aca="true" t="shared" si="4" ref="I3:I66">H3/$H$83</f>
        <v>0.010295244625499134</v>
      </c>
      <c r="J3" s="81">
        <f t="shared" si="2"/>
        <v>-121</v>
      </c>
    </row>
    <row r="4" spans="1:10" ht="15">
      <c r="A4" s="49">
        <v>3</v>
      </c>
      <c r="B4" s="111" t="s">
        <v>94</v>
      </c>
      <c r="C4" s="81">
        <v>18899</v>
      </c>
      <c r="D4" s="81">
        <v>17458</v>
      </c>
      <c r="E4" s="65">
        <v>17287</v>
      </c>
      <c r="F4" s="110">
        <f t="shared" si="3"/>
        <v>0.023355603142542543</v>
      </c>
      <c r="G4" s="110">
        <f t="shared" si="0"/>
        <v>-0.08529551828139055</v>
      </c>
      <c r="H4" s="63">
        <f t="shared" si="1"/>
        <v>-1612</v>
      </c>
      <c r="I4" s="47">
        <f t="shared" si="4"/>
        <v>0.016254587988545153</v>
      </c>
      <c r="J4" s="81">
        <f t="shared" si="2"/>
        <v>-171</v>
      </c>
    </row>
    <row r="5" spans="1:10" ht="15">
      <c r="A5" s="49">
        <v>4</v>
      </c>
      <c r="B5" s="111" t="s">
        <v>95</v>
      </c>
      <c r="C5" s="81">
        <v>3786</v>
      </c>
      <c r="D5" s="81">
        <v>3225</v>
      </c>
      <c r="E5" s="65">
        <v>3256</v>
      </c>
      <c r="F5" s="110">
        <f t="shared" si="3"/>
        <v>0.004399019137624719</v>
      </c>
      <c r="G5" s="110">
        <f t="shared" si="0"/>
        <v>-0.1399894347596408</v>
      </c>
      <c r="H5" s="63">
        <f t="shared" si="1"/>
        <v>-530</v>
      </c>
      <c r="I5" s="47">
        <f t="shared" si="4"/>
        <v>0.005344250393256161</v>
      </c>
      <c r="J5" s="81">
        <f t="shared" si="2"/>
        <v>31</v>
      </c>
    </row>
    <row r="6" spans="1:10" ht="15">
      <c r="A6" s="49">
        <v>5</v>
      </c>
      <c r="B6" s="111" t="s">
        <v>96</v>
      </c>
      <c r="C6" s="81">
        <v>5908</v>
      </c>
      <c r="D6" s="81">
        <v>5131</v>
      </c>
      <c r="E6" s="65">
        <v>5101</v>
      </c>
      <c r="F6" s="110">
        <f t="shared" si="3"/>
        <v>0.00689170657893848</v>
      </c>
      <c r="G6" s="110">
        <f t="shared" si="0"/>
        <v>-0.13659444820582262</v>
      </c>
      <c r="H6" s="63">
        <f t="shared" si="1"/>
        <v>-807</v>
      </c>
      <c r="I6" s="47">
        <f t="shared" si="4"/>
        <v>0.008137377485580608</v>
      </c>
      <c r="J6" s="81">
        <f t="shared" si="2"/>
        <v>-30</v>
      </c>
    </row>
    <row r="7" spans="1:10" ht="15">
      <c r="A7" s="49">
        <v>6</v>
      </c>
      <c r="B7" s="111" t="s">
        <v>97</v>
      </c>
      <c r="C7" s="81">
        <v>17237</v>
      </c>
      <c r="D7" s="81">
        <v>15785</v>
      </c>
      <c r="E7" s="65">
        <v>15671</v>
      </c>
      <c r="F7" s="110">
        <f t="shared" si="3"/>
        <v>0.0211723061749745</v>
      </c>
      <c r="G7" s="110">
        <f t="shared" si="0"/>
        <v>-0.09085107617334803</v>
      </c>
      <c r="H7" s="63">
        <f t="shared" si="1"/>
        <v>-1566</v>
      </c>
      <c r="I7" s="47">
        <f t="shared" si="4"/>
        <v>0.015790747388375753</v>
      </c>
      <c r="J7" s="81">
        <f t="shared" si="2"/>
        <v>-114</v>
      </c>
    </row>
    <row r="8" spans="1:10" ht="15">
      <c r="A8" s="49">
        <v>7</v>
      </c>
      <c r="B8" s="111" t="s">
        <v>98</v>
      </c>
      <c r="C8" s="81">
        <v>42441</v>
      </c>
      <c r="D8" s="81">
        <v>39407</v>
      </c>
      <c r="E8" s="65">
        <v>39001</v>
      </c>
      <c r="F8" s="110">
        <f t="shared" si="3"/>
        <v>0.05269230509413442</v>
      </c>
      <c r="G8" s="110">
        <f t="shared" si="0"/>
        <v>-0.08105369807497467</v>
      </c>
      <c r="H8" s="63">
        <f t="shared" si="1"/>
        <v>-3440</v>
      </c>
      <c r="I8" s="47">
        <f t="shared" si="4"/>
        <v>0.034687210099624895</v>
      </c>
      <c r="J8" s="81">
        <f t="shared" si="2"/>
        <v>-406</v>
      </c>
    </row>
    <row r="9" spans="1:10" ht="15">
      <c r="A9" s="49">
        <v>8</v>
      </c>
      <c r="B9" s="111" t="s">
        <v>99</v>
      </c>
      <c r="C9" s="81">
        <v>1614</v>
      </c>
      <c r="D9" s="81">
        <v>1345</v>
      </c>
      <c r="E9" s="65">
        <v>1312</v>
      </c>
      <c r="F9" s="110">
        <f t="shared" si="3"/>
        <v>0.0017725777360453412</v>
      </c>
      <c r="G9" s="110">
        <f t="shared" si="0"/>
        <v>-0.18711276332094176</v>
      </c>
      <c r="H9" s="63">
        <f t="shared" si="1"/>
        <v>-302</v>
      </c>
      <c r="I9" s="47">
        <f t="shared" si="4"/>
        <v>0.003045214375025209</v>
      </c>
      <c r="J9" s="81">
        <f t="shared" si="2"/>
        <v>-33</v>
      </c>
    </row>
    <row r="10" spans="1:10" ht="15">
      <c r="A10" s="49">
        <v>9</v>
      </c>
      <c r="B10" s="111" t="s">
        <v>100</v>
      </c>
      <c r="C10" s="81">
        <v>23411</v>
      </c>
      <c r="D10" s="81">
        <v>21951</v>
      </c>
      <c r="E10" s="65">
        <v>21720</v>
      </c>
      <c r="F10" s="110">
        <f t="shared" si="3"/>
        <v>0.029344808252214034</v>
      </c>
      <c r="G10" s="110">
        <f t="shared" si="0"/>
        <v>-0.07223100252018282</v>
      </c>
      <c r="H10" s="63">
        <f t="shared" si="1"/>
        <v>-1691</v>
      </c>
      <c r="I10" s="47">
        <f t="shared" si="4"/>
        <v>0.017051183801879564</v>
      </c>
      <c r="J10" s="81">
        <f t="shared" si="2"/>
        <v>-231</v>
      </c>
    </row>
    <row r="11" spans="1:10" ht="15">
      <c r="A11" s="49">
        <v>10</v>
      </c>
      <c r="B11" s="111" t="s">
        <v>101</v>
      </c>
      <c r="C11" s="81">
        <v>27624</v>
      </c>
      <c r="D11" s="81">
        <v>24283</v>
      </c>
      <c r="E11" s="65">
        <v>24094</v>
      </c>
      <c r="F11" s="110">
        <f t="shared" si="3"/>
        <v>0.03255220119838144</v>
      </c>
      <c r="G11" s="110">
        <f t="shared" si="0"/>
        <v>-0.12778743121922967</v>
      </c>
      <c r="H11" s="63">
        <f t="shared" si="1"/>
        <v>-3530</v>
      </c>
      <c r="I11" s="47">
        <f t="shared" si="4"/>
        <v>0.035594724317347635</v>
      </c>
      <c r="J11" s="81">
        <f t="shared" si="2"/>
        <v>-189</v>
      </c>
    </row>
    <row r="12" spans="1:10" ht="15">
      <c r="A12" s="49">
        <v>11</v>
      </c>
      <c r="B12" s="111" t="s">
        <v>102</v>
      </c>
      <c r="C12" s="81">
        <v>2282</v>
      </c>
      <c r="D12" s="81">
        <v>2183</v>
      </c>
      <c r="E12" s="65">
        <v>2138</v>
      </c>
      <c r="F12" s="110">
        <f t="shared" si="3"/>
        <v>0.002888545121695838</v>
      </c>
      <c r="G12" s="110">
        <f t="shared" si="0"/>
        <v>-0.06310254163014899</v>
      </c>
      <c r="H12" s="63">
        <f t="shared" si="1"/>
        <v>-144</v>
      </c>
      <c r="I12" s="47">
        <f t="shared" si="4"/>
        <v>0.0014520227483563908</v>
      </c>
      <c r="J12" s="81">
        <f t="shared" si="2"/>
        <v>-45</v>
      </c>
    </row>
    <row r="13" spans="1:10" ht="15">
      <c r="A13" s="49">
        <v>12</v>
      </c>
      <c r="B13" s="111" t="s">
        <v>103</v>
      </c>
      <c r="C13" s="81">
        <v>1042</v>
      </c>
      <c r="D13" s="81">
        <v>865</v>
      </c>
      <c r="E13" s="65">
        <v>839</v>
      </c>
      <c r="F13" s="110">
        <f t="shared" si="3"/>
        <v>0.001133531036998507</v>
      </c>
      <c r="G13" s="110">
        <f t="shared" si="0"/>
        <v>-0.1948176583493282</v>
      </c>
      <c r="H13" s="63">
        <f t="shared" si="1"/>
        <v>-203</v>
      </c>
      <c r="I13" s="47">
        <f t="shared" si="4"/>
        <v>0.00204694873553019</v>
      </c>
      <c r="J13" s="81">
        <f t="shared" si="2"/>
        <v>-26</v>
      </c>
    </row>
    <row r="14" spans="1:10" ht="15">
      <c r="A14" s="49">
        <v>13</v>
      </c>
      <c r="B14" s="111" t="s">
        <v>104</v>
      </c>
      <c r="C14" s="81">
        <v>3314</v>
      </c>
      <c r="D14" s="81">
        <v>2842</v>
      </c>
      <c r="E14" s="65">
        <v>2796</v>
      </c>
      <c r="F14" s="110">
        <f t="shared" si="3"/>
        <v>0.003777536089925895</v>
      </c>
      <c r="G14" s="110">
        <f t="shared" si="0"/>
        <v>-0.15630657815328908</v>
      </c>
      <c r="H14" s="63">
        <f t="shared" si="1"/>
        <v>-518</v>
      </c>
      <c r="I14" s="47">
        <f t="shared" si="4"/>
        <v>0.005223248497559795</v>
      </c>
      <c r="J14" s="81">
        <f t="shared" si="2"/>
        <v>-46</v>
      </c>
    </row>
    <row r="15" spans="1:10" ht="15">
      <c r="A15" s="49">
        <v>14</v>
      </c>
      <c r="B15" s="111" t="s">
        <v>105</v>
      </c>
      <c r="C15" s="81">
        <v>4238</v>
      </c>
      <c r="D15" s="81">
        <v>3525</v>
      </c>
      <c r="E15" s="65">
        <v>3499</v>
      </c>
      <c r="F15" s="110">
        <f t="shared" si="3"/>
        <v>0.004727324312822141</v>
      </c>
      <c r="G15" s="110">
        <f t="shared" si="0"/>
        <v>-0.1743747050495517</v>
      </c>
      <c r="H15" s="63">
        <f t="shared" si="1"/>
        <v>-739</v>
      </c>
      <c r="I15" s="47">
        <f t="shared" si="4"/>
        <v>0.007451700076634534</v>
      </c>
      <c r="J15" s="81">
        <f t="shared" si="2"/>
        <v>-26</v>
      </c>
    </row>
    <row r="16" spans="1:10" ht="15">
      <c r="A16" s="49">
        <v>15</v>
      </c>
      <c r="B16" s="111" t="s">
        <v>106</v>
      </c>
      <c r="C16" s="81">
        <v>8032</v>
      </c>
      <c r="D16" s="81">
        <v>7280</v>
      </c>
      <c r="E16" s="65">
        <v>7215</v>
      </c>
      <c r="F16" s="110">
        <f t="shared" si="3"/>
        <v>0.009747826498145684</v>
      </c>
      <c r="G16" s="110">
        <f t="shared" si="0"/>
        <v>-0.10171812749003985</v>
      </c>
      <c r="H16" s="63">
        <f t="shared" si="1"/>
        <v>-817</v>
      </c>
      <c r="I16" s="47">
        <f t="shared" si="4"/>
        <v>0.008238212398660912</v>
      </c>
      <c r="J16" s="81">
        <f t="shared" si="2"/>
        <v>-65</v>
      </c>
    </row>
    <row r="17" spans="1:10" ht="15">
      <c r="A17" s="49">
        <v>16</v>
      </c>
      <c r="B17" s="111" t="s">
        <v>107</v>
      </c>
      <c r="C17" s="81">
        <v>20989</v>
      </c>
      <c r="D17" s="81">
        <v>19241</v>
      </c>
      <c r="E17" s="65">
        <v>19043</v>
      </c>
      <c r="F17" s="110">
        <f t="shared" si="3"/>
        <v>0.025728047124627618</v>
      </c>
      <c r="G17" s="110">
        <f t="shared" si="0"/>
        <v>-0.09271523178807947</v>
      </c>
      <c r="H17" s="63">
        <f t="shared" si="1"/>
        <v>-1946</v>
      </c>
      <c r="I17" s="47">
        <f t="shared" si="4"/>
        <v>0.01962247408542734</v>
      </c>
      <c r="J17" s="81">
        <f t="shared" si="2"/>
        <v>-198</v>
      </c>
    </row>
    <row r="18" spans="1:10" ht="15">
      <c r="A18" s="49">
        <v>17</v>
      </c>
      <c r="B18" s="111" t="s">
        <v>108</v>
      </c>
      <c r="C18" s="81">
        <v>12379</v>
      </c>
      <c r="D18" s="81">
        <v>11435</v>
      </c>
      <c r="E18" s="65">
        <v>11389</v>
      </c>
      <c r="F18" s="110">
        <f t="shared" si="3"/>
        <v>0.015387109630960663</v>
      </c>
      <c r="G18" s="110">
        <f t="shared" si="0"/>
        <v>-0.0799741497697714</v>
      </c>
      <c r="H18" s="63">
        <f t="shared" si="1"/>
        <v>-990</v>
      </c>
      <c r="I18" s="47">
        <f t="shared" si="4"/>
        <v>0.009982656394950188</v>
      </c>
      <c r="J18" s="81">
        <f t="shared" si="2"/>
        <v>-46</v>
      </c>
    </row>
    <row r="19" spans="1:10" ht="15">
      <c r="A19" s="49">
        <v>18</v>
      </c>
      <c r="B19" s="111" t="s">
        <v>109</v>
      </c>
      <c r="C19" s="81">
        <v>4597</v>
      </c>
      <c r="D19" s="81">
        <v>4051</v>
      </c>
      <c r="E19" s="65">
        <v>3965</v>
      </c>
      <c r="F19" s="110">
        <f t="shared" si="3"/>
        <v>0.005356913661143123</v>
      </c>
      <c r="G19" s="110">
        <f t="shared" si="0"/>
        <v>-0.13748096584729172</v>
      </c>
      <c r="H19" s="63">
        <f t="shared" si="1"/>
        <v>-632</v>
      </c>
      <c r="I19" s="47">
        <f t="shared" si="4"/>
        <v>0.006372766506675271</v>
      </c>
      <c r="J19" s="81">
        <f t="shared" si="2"/>
        <v>-86</v>
      </c>
    </row>
    <row r="20" spans="1:11" ht="15">
      <c r="A20" s="49">
        <v>19</v>
      </c>
      <c r="B20" s="111" t="s">
        <v>110</v>
      </c>
      <c r="C20" s="81">
        <v>8951</v>
      </c>
      <c r="D20" s="81">
        <v>7374</v>
      </c>
      <c r="E20" s="65">
        <v>7170</v>
      </c>
      <c r="F20" s="110">
        <f t="shared" si="3"/>
        <v>0.009687029243479495</v>
      </c>
      <c r="G20" s="110">
        <f t="shared" si="0"/>
        <v>-0.19897218187911966</v>
      </c>
      <c r="H20" s="63">
        <f t="shared" si="1"/>
        <v>-1781</v>
      </c>
      <c r="I20" s="47">
        <f t="shared" si="4"/>
        <v>0.017958698019602308</v>
      </c>
      <c r="J20" s="81">
        <f t="shared" si="2"/>
        <v>-204</v>
      </c>
      <c r="K20" s="3"/>
    </row>
    <row r="21" spans="1:11" ht="15">
      <c r="A21" s="49">
        <v>20</v>
      </c>
      <c r="B21" s="111" t="s">
        <v>111</v>
      </c>
      <c r="C21" s="81">
        <v>18350</v>
      </c>
      <c r="D21" s="81">
        <v>16535</v>
      </c>
      <c r="E21" s="65">
        <v>16242</v>
      </c>
      <c r="F21" s="110">
        <f t="shared" si="3"/>
        <v>0.021943755784183255</v>
      </c>
      <c r="G21" s="110">
        <f t="shared" si="0"/>
        <v>-0.11487738419618529</v>
      </c>
      <c r="H21" s="63">
        <f t="shared" si="1"/>
        <v>-2108</v>
      </c>
      <c r="I21" s="47">
        <f t="shared" si="4"/>
        <v>0.021255999677328278</v>
      </c>
      <c r="J21" s="81">
        <f t="shared" si="2"/>
        <v>-293</v>
      </c>
      <c r="K21" s="3"/>
    </row>
    <row r="22" spans="1:11" ht="15">
      <c r="A22" s="49">
        <v>21</v>
      </c>
      <c r="B22" s="111" t="s">
        <v>112</v>
      </c>
      <c r="C22" s="81">
        <v>7760</v>
      </c>
      <c r="D22" s="81">
        <v>6914</v>
      </c>
      <c r="E22" s="65">
        <v>6774</v>
      </c>
      <c r="F22" s="110">
        <f t="shared" si="3"/>
        <v>0.009152013402417029</v>
      </c>
      <c r="G22" s="110">
        <f t="shared" si="0"/>
        <v>-0.12706185567010309</v>
      </c>
      <c r="H22" s="63">
        <f t="shared" si="1"/>
        <v>-986</v>
      </c>
      <c r="I22" s="47">
        <f t="shared" si="4"/>
        <v>0.009942322429718065</v>
      </c>
      <c r="J22" s="81">
        <f t="shared" si="2"/>
        <v>-140</v>
      </c>
      <c r="K22" s="3"/>
    </row>
    <row r="23" spans="1:11" ht="15">
      <c r="A23" s="49">
        <v>22</v>
      </c>
      <c r="B23" s="111" t="s">
        <v>113</v>
      </c>
      <c r="C23" s="81">
        <v>10204</v>
      </c>
      <c r="D23" s="81">
        <v>9299</v>
      </c>
      <c r="E23" s="65">
        <v>9218</v>
      </c>
      <c r="F23" s="110">
        <f t="shared" si="3"/>
        <v>0.012453979855842954</v>
      </c>
      <c r="G23" s="110">
        <f t="shared" si="0"/>
        <v>-0.09662877303018425</v>
      </c>
      <c r="H23" s="63">
        <f t="shared" si="1"/>
        <v>-986</v>
      </c>
      <c r="I23" s="47">
        <f t="shared" si="4"/>
        <v>0.009942322429718065</v>
      </c>
      <c r="J23" s="81">
        <f t="shared" si="2"/>
        <v>-81</v>
      </c>
      <c r="K23" s="3"/>
    </row>
    <row r="24" spans="1:11" ht="15">
      <c r="A24" s="49">
        <v>23</v>
      </c>
      <c r="B24" s="111" t="s">
        <v>114</v>
      </c>
      <c r="C24" s="81">
        <v>6628</v>
      </c>
      <c r="D24" s="81">
        <v>5678</v>
      </c>
      <c r="E24" s="65">
        <v>5570</v>
      </c>
      <c r="F24" s="110">
        <f t="shared" si="3"/>
        <v>0.007525349077570542</v>
      </c>
      <c r="G24" s="110">
        <f t="shared" si="0"/>
        <v>-0.1596258298129149</v>
      </c>
      <c r="H24" s="63">
        <f t="shared" si="1"/>
        <v>-1058</v>
      </c>
      <c r="I24" s="47">
        <f t="shared" si="4"/>
        <v>0.01066833380389626</v>
      </c>
      <c r="J24" s="81">
        <f t="shared" si="2"/>
        <v>-108</v>
      </c>
      <c r="K24" s="3"/>
    </row>
    <row r="25" spans="1:11" ht="15">
      <c r="A25" s="49">
        <v>24</v>
      </c>
      <c r="B25" s="111" t="s">
        <v>115</v>
      </c>
      <c r="C25" s="81">
        <v>4824</v>
      </c>
      <c r="D25" s="81">
        <v>4125</v>
      </c>
      <c r="E25" s="65">
        <v>4068</v>
      </c>
      <c r="F25" s="110">
        <f t="shared" si="3"/>
        <v>0.005496071821823512</v>
      </c>
      <c r="G25" s="110">
        <f t="shared" si="0"/>
        <v>-0.15671641791044777</v>
      </c>
      <c r="H25" s="63">
        <f t="shared" si="1"/>
        <v>-756</v>
      </c>
      <c r="I25" s="47">
        <f t="shared" si="4"/>
        <v>0.007623119428871053</v>
      </c>
      <c r="J25" s="81">
        <f t="shared" si="2"/>
        <v>-57</v>
      </c>
      <c r="K25" s="3"/>
    </row>
    <row r="26" spans="1:11" ht="15">
      <c r="A26" s="49">
        <v>25</v>
      </c>
      <c r="B26" s="111" t="s">
        <v>116</v>
      </c>
      <c r="C26" s="81">
        <v>8124</v>
      </c>
      <c r="D26" s="81">
        <v>6864</v>
      </c>
      <c r="E26" s="65">
        <v>6804</v>
      </c>
      <c r="F26" s="110">
        <f t="shared" si="3"/>
        <v>0.009192544905527822</v>
      </c>
      <c r="G26" s="110">
        <f t="shared" si="0"/>
        <v>-0.16248153618906944</v>
      </c>
      <c r="H26" s="63">
        <f t="shared" si="1"/>
        <v>-1320</v>
      </c>
      <c r="I26" s="47">
        <f t="shared" si="4"/>
        <v>0.01331020852660025</v>
      </c>
      <c r="J26" s="81">
        <f t="shared" si="2"/>
        <v>-60</v>
      </c>
      <c r="K26" s="3"/>
    </row>
    <row r="27" spans="1:11" ht="15">
      <c r="A27" s="49">
        <v>26</v>
      </c>
      <c r="B27" s="111" t="s">
        <v>117</v>
      </c>
      <c r="C27" s="81">
        <v>7193</v>
      </c>
      <c r="D27" s="81">
        <v>6899</v>
      </c>
      <c r="E27" s="65">
        <v>6881</v>
      </c>
      <c r="F27" s="110">
        <f t="shared" si="3"/>
        <v>0.00929657576351219</v>
      </c>
      <c r="G27" s="110">
        <f t="shared" si="0"/>
        <v>-0.04337550396218546</v>
      </c>
      <c r="H27" s="63">
        <f t="shared" si="1"/>
        <v>-312</v>
      </c>
      <c r="I27" s="47">
        <f t="shared" si="4"/>
        <v>0.0031460492881055136</v>
      </c>
      <c r="J27" s="81">
        <f t="shared" si="2"/>
        <v>-18</v>
      </c>
      <c r="K27" s="3"/>
    </row>
    <row r="28" spans="1:11" ht="15">
      <c r="A28" s="49">
        <v>27</v>
      </c>
      <c r="B28" s="111" t="s">
        <v>118</v>
      </c>
      <c r="C28" s="81">
        <v>17457</v>
      </c>
      <c r="D28" s="81">
        <v>16180</v>
      </c>
      <c r="E28" s="65">
        <v>16070</v>
      </c>
      <c r="F28" s="110">
        <f t="shared" si="3"/>
        <v>0.021711375166348044</v>
      </c>
      <c r="G28" s="110">
        <f t="shared" si="0"/>
        <v>-0.07945236867732142</v>
      </c>
      <c r="H28" s="63">
        <f t="shared" si="1"/>
        <v>-1387</v>
      </c>
      <c r="I28" s="47">
        <f t="shared" si="4"/>
        <v>0.013985802444238292</v>
      </c>
      <c r="J28" s="81">
        <f t="shared" si="2"/>
        <v>-110</v>
      </c>
      <c r="K28" s="3"/>
    </row>
    <row r="29" spans="1:11" ht="15">
      <c r="A29" s="49">
        <v>28</v>
      </c>
      <c r="B29" s="111" t="s">
        <v>119</v>
      </c>
      <c r="C29" s="81">
        <v>8984</v>
      </c>
      <c r="D29" s="81">
        <v>7627</v>
      </c>
      <c r="E29" s="65">
        <v>7496</v>
      </c>
      <c r="F29" s="110">
        <f t="shared" si="3"/>
        <v>0.010127471577283444</v>
      </c>
      <c r="G29" s="110">
        <f t="shared" si="0"/>
        <v>-0.16562778272484416</v>
      </c>
      <c r="H29" s="63">
        <f t="shared" si="1"/>
        <v>-1488</v>
      </c>
      <c r="I29" s="47">
        <f t="shared" si="4"/>
        <v>0.015004235066349373</v>
      </c>
      <c r="J29" s="81">
        <f t="shared" si="2"/>
        <v>-131</v>
      </c>
      <c r="K29" s="3"/>
    </row>
    <row r="30" spans="1:11" ht="15">
      <c r="A30" s="49">
        <v>29</v>
      </c>
      <c r="B30" s="111" t="s">
        <v>120</v>
      </c>
      <c r="C30" s="81">
        <v>2978</v>
      </c>
      <c r="D30" s="81">
        <v>2278</v>
      </c>
      <c r="E30" s="65">
        <v>2239</v>
      </c>
      <c r="F30" s="110">
        <f t="shared" si="3"/>
        <v>0.0030250011821688406</v>
      </c>
      <c r="G30" s="110">
        <f t="shared" si="0"/>
        <v>-0.24815312290127603</v>
      </c>
      <c r="H30" s="63">
        <f t="shared" si="1"/>
        <v>-739</v>
      </c>
      <c r="I30" s="47">
        <f t="shared" si="4"/>
        <v>0.007451700076634534</v>
      </c>
      <c r="J30" s="81">
        <f t="shared" si="2"/>
        <v>-39</v>
      </c>
      <c r="K30" s="3"/>
    </row>
    <row r="31" spans="1:11" ht="15">
      <c r="A31" s="49">
        <v>30</v>
      </c>
      <c r="B31" s="111" t="s">
        <v>121</v>
      </c>
      <c r="C31" s="81">
        <v>1759</v>
      </c>
      <c r="D31" s="81">
        <v>1236</v>
      </c>
      <c r="E31" s="65">
        <v>1236</v>
      </c>
      <c r="F31" s="110">
        <f t="shared" si="3"/>
        <v>0.001669897928164666</v>
      </c>
      <c r="G31" s="110">
        <f t="shared" si="0"/>
        <v>-0.29732802728823193</v>
      </c>
      <c r="H31" s="63">
        <f t="shared" si="1"/>
        <v>-523</v>
      </c>
      <c r="I31" s="47">
        <f t="shared" si="4"/>
        <v>0.005273665954099948</v>
      </c>
      <c r="J31" s="81">
        <f t="shared" si="2"/>
        <v>0</v>
      </c>
      <c r="K31" s="3"/>
    </row>
    <row r="32" spans="1:11" ht="15">
      <c r="A32" s="49">
        <v>31</v>
      </c>
      <c r="B32" s="111" t="s">
        <v>122</v>
      </c>
      <c r="C32" s="81">
        <v>25153</v>
      </c>
      <c r="D32" s="81">
        <v>21362</v>
      </c>
      <c r="E32" s="65">
        <v>20965</v>
      </c>
      <c r="F32" s="110">
        <f t="shared" si="3"/>
        <v>0.028324765423925747</v>
      </c>
      <c r="G32" s="110">
        <f t="shared" si="0"/>
        <v>-0.1665010137955711</v>
      </c>
      <c r="H32" s="63">
        <f t="shared" si="1"/>
        <v>-4188</v>
      </c>
      <c r="I32" s="47">
        <f t="shared" si="4"/>
        <v>0.0422296615980317</v>
      </c>
      <c r="J32" s="81">
        <f t="shared" si="2"/>
        <v>-397</v>
      </c>
      <c r="K32" s="3"/>
    </row>
    <row r="33" spans="1:11" ht="15">
      <c r="A33" s="49">
        <v>32</v>
      </c>
      <c r="B33" s="111" t="s">
        <v>123</v>
      </c>
      <c r="C33" s="81">
        <v>6741</v>
      </c>
      <c r="D33" s="81">
        <v>6288</v>
      </c>
      <c r="E33" s="65">
        <v>6172</v>
      </c>
      <c r="F33" s="110">
        <f t="shared" si="3"/>
        <v>0.008338681239993786</v>
      </c>
      <c r="G33" s="110">
        <f t="shared" si="0"/>
        <v>-0.08440884141818722</v>
      </c>
      <c r="H33" s="63">
        <f t="shared" si="1"/>
        <v>-569</v>
      </c>
      <c r="I33" s="47">
        <f t="shared" si="4"/>
        <v>0.00573750655426935</v>
      </c>
      <c r="J33" s="81">
        <f t="shared" si="2"/>
        <v>-116</v>
      </c>
      <c r="K33" s="3"/>
    </row>
    <row r="34" spans="1:11" ht="15">
      <c r="A34" s="49">
        <v>33</v>
      </c>
      <c r="B34" s="111" t="s">
        <v>124</v>
      </c>
      <c r="C34" s="81">
        <v>34586</v>
      </c>
      <c r="D34" s="81">
        <v>30129</v>
      </c>
      <c r="E34" s="65">
        <v>29883</v>
      </c>
      <c r="F34" s="110">
        <f t="shared" si="3"/>
        <v>0.040373430248660774</v>
      </c>
      <c r="G34" s="110">
        <f t="shared" si="0"/>
        <v>-0.13597987625050598</v>
      </c>
      <c r="H34" s="63">
        <f t="shared" si="1"/>
        <v>-4703</v>
      </c>
      <c r="I34" s="47">
        <f t="shared" si="4"/>
        <v>0.047422659621667404</v>
      </c>
      <c r="J34" s="81">
        <f t="shared" si="2"/>
        <v>-246</v>
      </c>
      <c r="K34" s="3"/>
    </row>
    <row r="35" spans="1:10" ht="15">
      <c r="A35" s="49">
        <v>34</v>
      </c>
      <c r="B35" s="111" t="s">
        <v>125</v>
      </c>
      <c r="C35" s="81">
        <v>6202</v>
      </c>
      <c r="D35" s="81">
        <v>5489</v>
      </c>
      <c r="E35" s="65">
        <v>5403</v>
      </c>
      <c r="F35" s="110">
        <f t="shared" si="3"/>
        <v>0.007299723710253795</v>
      </c>
      <c r="G35" s="110">
        <f t="shared" si="0"/>
        <v>-0.12882940986778457</v>
      </c>
      <c r="H35" s="63">
        <f t="shared" si="1"/>
        <v>-799</v>
      </c>
      <c r="I35" s="47">
        <f t="shared" si="4"/>
        <v>0.008056709555116363</v>
      </c>
      <c r="J35" s="81">
        <f t="shared" si="2"/>
        <v>-86</v>
      </c>
    </row>
    <row r="36" spans="1:10" ht="15.75" customHeight="1">
      <c r="A36" s="49">
        <v>35</v>
      </c>
      <c r="B36" s="111" t="s">
        <v>126</v>
      </c>
      <c r="C36" s="81">
        <v>29134</v>
      </c>
      <c r="D36" s="81">
        <v>27329</v>
      </c>
      <c r="E36" s="65">
        <v>27214</v>
      </c>
      <c r="F36" s="110">
        <f t="shared" si="3"/>
        <v>0.0367674775219039</v>
      </c>
      <c r="G36" s="110">
        <f t="shared" si="0"/>
        <v>-0.06590238209651952</v>
      </c>
      <c r="H36" s="63">
        <f t="shared" si="1"/>
        <v>-1920</v>
      </c>
      <c r="I36" s="47">
        <f t="shared" si="4"/>
        <v>0.019360303311418546</v>
      </c>
      <c r="J36" s="81">
        <f t="shared" si="2"/>
        <v>-115</v>
      </c>
    </row>
    <row r="37" spans="1:10" ht="15">
      <c r="A37" s="49">
        <v>36</v>
      </c>
      <c r="B37" s="111" t="s">
        <v>127</v>
      </c>
      <c r="C37" s="81">
        <v>4846</v>
      </c>
      <c r="D37" s="81">
        <v>4378</v>
      </c>
      <c r="E37" s="65">
        <v>4313</v>
      </c>
      <c r="F37" s="110">
        <f t="shared" si="3"/>
        <v>0.005827079097228321</v>
      </c>
      <c r="G37" s="110">
        <f t="shared" si="0"/>
        <v>-0.10998761865456046</v>
      </c>
      <c r="H37" s="63">
        <f t="shared" si="1"/>
        <v>-533</v>
      </c>
      <c r="I37" s="47">
        <f t="shared" si="4"/>
        <v>0.005374500867180253</v>
      </c>
      <c r="J37" s="81">
        <f t="shared" si="2"/>
        <v>-65</v>
      </c>
    </row>
    <row r="38" spans="1:10" ht="15">
      <c r="A38" s="49">
        <v>37</v>
      </c>
      <c r="B38" s="111" t="s">
        <v>128</v>
      </c>
      <c r="C38" s="81">
        <v>9940</v>
      </c>
      <c r="D38" s="81">
        <v>8941</v>
      </c>
      <c r="E38" s="65">
        <v>8813</v>
      </c>
      <c r="F38" s="110">
        <f t="shared" si="3"/>
        <v>0.01190680456384725</v>
      </c>
      <c r="G38" s="110">
        <f t="shared" si="0"/>
        <v>-0.11338028169014085</v>
      </c>
      <c r="H38" s="63">
        <f t="shared" si="1"/>
        <v>-1127</v>
      </c>
      <c r="I38" s="47">
        <f t="shared" si="4"/>
        <v>0.011364094704150365</v>
      </c>
      <c r="J38" s="81">
        <f t="shared" si="2"/>
        <v>-128</v>
      </c>
    </row>
    <row r="39" spans="1:10" ht="15">
      <c r="A39" s="49">
        <v>38</v>
      </c>
      <c r="B39" s="111" t="s">
        <v>129</v>
      </c>
      <c r="C39" s="81">
        <v>12601</v>
      </c>
      <c r="D39" s="81">
        <v>11501</v>
      </c>
      <c r="E39" s="65">
        <v>11317</v>
      </c>
      <c r="F39" s="110">
        <f t="shared" si="3"/>
        <v>0.015289834023494762</v>
      </c>
      <c r="G39" s="110">
        <f t="shared" si="0"/>
        <v>-0.10189667486707404</v>
      </c>
      <c r="H39" s="63">
        <f t="shared" si="1"/>
        <v>-1284</v>
      </c>
      <c r="I39" s="47">
        <f t="shared" si="4"/>
        <v>0.012947202839511153</v>
      </c>
      <c r="J39" s="81">
        <f t="shared" si="2"/>
        <v>-184</v>
      </c>
    </row>
    <row r="40" spans="1:10" ht="15">
      <c r="A40" s="49">
        <v>39</v>
      </c>
      <c r="B40" s="111" t="s">
        <v>130</v>
      </c>
      <c r="C40" s="81">
        <v>5444</v>
      </c>
      <c r="D40" s="81">
        <v>4824</v>
      </c>
      <c r="E40" s="65">
        <v>4841</v>
      </c>
      <c r="F40" s="110">
        <f t="shared" si="3"/>
        <v>0.006540433551978275</v>
      </c>
      <c r="G40" s="110">
        <f t="shared" si="0"/>
        <v>-0.11076414401175606</v>
      </c>
      <c r="H40" s="63">
        <f t="shared" si="1"/>
        <v>-603</v>
      </c>
      <c r="I40" s="47">
        <f t="shared" si="4"/>
        <v>0.006080345258742387</v>
      </c>
      <c r="J40" s="81">
        <f t="shared" si="2"/>
        <v>17</v>
      </c>
    </row>
    <row r="41" spans="1:10" ht="15">
      <c r="A41" s="49">
        <v>40</v>
      </c>
      <c r="B41" s="111" t="s">
        <v>131</v>
      </c>
      <c r="C41" s="81">
        <v>4204</v>
      </c>
      <c r="D41" s="81">
        <v>3730</v>
      </c>
      <c r="E41" s="65">
        <v>3701</v>
      </c>
      <c r="F41" s="110">
        <f t="shared" si="3"/>
        <v>0.005000236433768146</v>
      </c>
      <c r="G41" s="110">
        <f t="shared" si="0"/>
        <v>-0.11964795432921027</v>
      </c>
      <c r="H41" s="63">
        <f t="shared" si="1"/>
        <v>-503</v>
      </c>
      <c r="I41" s="47">
        <f t="shared" si="4"/>
        <v>0.0050719961279393376</v>
      </c>
      <c r="J41" s="81">
        <f t="shared" si="2"/>
        <v>-29</v>
      </c>
    </row>
    <row r="42" spans="1:10" ht="15">
      <c r="A42" s="49">
        <v>41</v>
      </c>
      <c r="B42" s="111" t="s">
        <v>132</v>
      </c>
      <c r="C42" s="81">
        <v>3064</v>
      </c>
      <c r="D42" s="81">
        <v>2664</v>
      </c>
      <c r="E42" s="65">
        <v>2644</v>
      </c>
      <c r="F42" s="110">
        <f t="shared" si="3"/>
        <v>0.0035721764741645443</v>
      </c>
      <c r="G42" s="110">
        <f t="shared" si="0"/>
        <v>-0.1370757180156658</v>
      </c>
      <c r="H42" s="63">
        <f t="shared" si="1"/>
        <v>-420</v>
      </c>
      <c r="I42" s="47">
        <f t="shared" si="4"/>
        <v>0.004235066349372807</v>
      </c>
      <c r="J42" s="81">
        <f t="shared" si="2"/>
        <v>-20</v>
      </c>
    </row>
    <row r="43" spans="1:10" ht="15">
      <c r="A43" s="49">
        <v>42</v>
      </c>
      <c r="B43" s="111" t="s">
        <v>133</v>
      </c>
      <c r="C43" s="81">
        <v>47162</v>
      </c>
      <c r="D43" s="81">
        <v>42606</v>
      </c>
      <c r="E43" s="65">
        <v>42141</v>
      </c>
      <c r="F43" s="110">
        <f t="shared" si="3"/>
        <v>0.05693460241973074</v>
      </c>
      <c r="G43" s="110">
        <f t="shared" si="0"/>
        <v>-0.10646283024468851</v>
      </c>
      <c r="H43" s="63">
        <f t="shared" si="1"/>
        <v>-5021</v>
      </c>
      <c r="I43" s="47">
        <f t="shared" si="4"/>
        <v>0.0506292098576211</v>
      </c>
      <c r="J43" s="81">
        <f t="shared" si="2"/>
        <v>-465</v>
      </c>
    </row>
    <row r="44" spans="1:10" ht="15">
      <c r="A44" s="49">
        <v>43</v>
      </c>
      <c r="B44" s="111" t="s">
        <v>134</v>
      </c>
      <c r="C44" s="81">
        <v>8325</v>
      </c>
      <c r="D44" s="81">
        <v>7224</v>
      </c>
      <c r="E44" s="65">
        <v>7096</v>
      </c>
      <c r="F44" s="110">
        <f t="shared" si="3"/>
        <v>0.009587051535806206</v>
      </c>
      <c r="G44" s="110">
        <f t="shared" si="0"/>
        <v>-0.14762762762762763</v>
      </c>
      <c r="H44" s="63">
        <f t="shared" si="1"/>
        <v>-1229</v>
      </c>
      <c r="I44" s="47">
        <f t="shared" si="4"/>
        <v>0.012392610817569476</v>
      </c>
      <c r="J44" s="81">
        <f t="shared" si="2"/>
        <v>-128</v>
      </c>
    </row>
    <row r="45" spans="1:10" ht="15">
      <c r="A45" s="49">
        <v>44</v>
      </c>
      <c r="B45" s="111" t="s">
        <v>135</v>
      </c>
      <c r="C45" s="81">
        <v>14648</v>
      </c>
      <c r="D45" s="81">
        <v>13014</v>
      </c>
      <c r="E45" s="65">
        <v>12863</v>
      </c>
      <c r="F45" s="110">
        <f t="shared" si="3"/>
        <v>0.017378557483804288</v>
      </c>
      <c r="G45" s="110">
        <f t="shared" si="0"/>
        <v>-0.1218596395412343</v>
      </c>
      <c r="H45" s="63">
        <f t="shared" si="1"/>
        <v>-1785</v>
      </c>
      <c r="I45" s="47">
        <f t="shared" si="4"/>
        <v>0.017999031984834428</v>
      </c>
      <c r="J45" s="81">
        <f t="shared" si="2"/>
        <v>-151</v>
      </c>
    </row>
    <row r="46" spans="1:10" ht="15">
      <c r="A46" s="49">
        <v>45</v>
      </c>
      <c r="B46" s="111" t="s">
        <v>136</v>
      </c>
      <c r="C46" s="81">
        <v>37119</v>
      </c>
      <c r="D46" s="81">
        <v>33853</v>
      </c>
      <c r="E46" s="65">
        <v>34012</v>
      </c>
      <c r="F46" s="110">
        <f t="shared" si="3"/>
        <v>0.045951916126809565</v>
      </c>
      <c r="G46" s="110">
        <f t="shared" si="0"/>
        <v>-0.0837037635712169</v>
      </c>
      <c r="H46" s="63">
        <f t="shared" si="1"/>
        <v>-3107</v>
      </c>
      <c r="I46" s="47">
        <f t="shared" si="4"/>
        <v>0.03132940749405074</v>
      </c>
      <c r="J46" s="81">
        <f t="shared" si="2"/>
        <v>159</v>
      </c>
    </row>
    <row r="47" spans="1:10" ht="15">
      <c r="A47" s="49">
        <v>46</v>
      </c>
      <c r="B47" s="111" t="s">
        <v>137</v>
      </c>
      <c r="C47" s="81">
        <v>11855</v>
      </c>
      <c r="D47" s="81">
        <v>10576</v>
      </c>
      <c r="E47" s="65">
        <v>10425</v>
      </c>
      <c r="F47" s="110">
        <f t="shared" si="3"/>
        <v>0.01408469733100052</v>
      </c>
      <c r="G47" s="110">
        <f t="shared" si="0"/>
        <v>-0.12062420919443273</v>
      </c>
      <c r="H47" s="63">
        <f t="shared" si="1"/>
        <v>-1430</v>
      </c>
      <c r="I47" s="47">
        <f t="shared" si="4"/>
        <v>0.014419392570483604</v>
      </c>
      <c r="J47" s="81">
        <f t="shared" si="2"/>
        <v>-151</v>
      </c>
    </row>
    <row r="48" spans="1:10" ht="15">
      <c r="A48" s="49">
        <v>47</v>
      </c>
      <c r="B48" s="111" t="s">
        <v>138</v>
      </c>
      <c r="C48" s="81">
        <v>10266</v>
      </c>
      <c r="D48" s="81">
        <v>8232</v>
      </c>
      <c r="E48" s="65">
        <v>8054</v>
      </c>
      <c r="F48" s="110">
        <f t="shared" si="3"/>
        <v>0.01088135753514419</v>
      </c>
      <c r="G48" s="110">
        <f t="shared" si="0"/>
        <v>-0.21546853691798168</v>
      </c>
      <c r="H48" s="63">
        <f t="shared" si="1"/>
        <v>-2212</v>
      </c>
      <c r="I48" s="47">
        <f t="shared" si="4"/>
        <v>0.02230468277336345</v>
      </c>
      <c r="J48" s="81">
        <f t="shared" si="2"/>
        <v>-178</v>
      </c>
    </row>
    <row r="49" spans="1:10" ht="15">
      <c r="A49" s="49">
        <v>48</v>
      </c>
      <c r="B49" s="111" t="s">
        <v>139</v>
      </c>
      <c r="C49" s="81">
        <v>13840</v>
      </c>
      <c r="D49" s="81">
        <v>12511</v>
      </c>
      <c r="E49" s="65">
        <v>12386</v>
      </c>
      <c r="F49" s="110">
        <f t="shared" si="3"/>
        <v>0.01673410658434268</v>
      </c>
      <c r="G49" s="110">
        <f t="shared" si="0"/>
        <v>-0.10505780346820809</v>
      </c>
      <c r="H49" s="63">
        <f t="shared" si="1"/>
        <v>-1454</v>
      </c>
      <c r="I49" s="47">
        <f t="shared" si="4"/>
        <v>0.014661396361876336</v>
      </c>
      <c r="J49" s="81">
        <f t="shared" si="2"/>
        <v>-125</v>
      </c>
    </row>
    <row r="50" spans="1:10" ht="15">
      <c r="A50" s="49">
        <v>49</v>
      </c>
      <c r="B50" s="111" t="s">
        <v>140</v>
      </c>
      <c r="C50" s="81">
        <v>2745</v>
      </c>
      <c r="D50" s="81">
        <v>2303</v>
      </c>
      <c r="E50" s="65">
        <v>2249</v>
      </c>
      <c r="F50" s="110">
        <f t="shared" si="3"/>
        <v>0.0030385116832057717</v>
      </c>
      <c r="G50" s="110">
        <f t="shared" si="0"/>
        <v>-0.1806921675774135</v>
      </c>
      <c r="H50" s="63">
        <f t="shared" si="1"/>
        <v>-496</v>
      </c>
      <c r="I50" s="47">
        <f t="shared" si="4"/>
        <v>0.005001411688783124</v>
      </c>
      <c r="J50" s="81">
        <f t="shared" si="2"/>
        <v>-54</v>
      </c>
    </row>
    <row r="51" spans="1:10" ht="15">
      <c r="A51" s="49">
        <v>50</v>
      </c>
      <c r="B51" s="111" t="s">
        <v>141</v>
      </c>
      <c r="C51" s="81">
        <v>8666</v>
      </c>
      <c r="D51" s="81">
        <v>7787</v>
      </c>
      <c r="E51" s="65">
        <v>7732</v>
      </c>
      <c r="F51" s="110">
        <f t="shared" si="3"/>
        <v>0.010446319401755014</v>
      </c>
      <c r="G51" s="110">
        <f t="shared" si="0"/>
        <v>-0.10777752134779599</v>
      </c>
      <c r="H51" s="63">
        <f t="shared" si="1"/>
        <v>-934</v>
      </c>
      <c r="I51" s="47">
        <f t="shared" si="4"/>
        <v>0.00941798088170048</v>
      </c>
      <c r="J51" s="81">
        <f t="shared" si="2"/>
        <v>-55</v>
      </c>
    </row>
    <row r="52" spans="1:10" ht="15">
      <c r="A52" s="49">
        <v>51</v>
      </c>
      <c r="B52" s="111" t="s">
        <v>142</v>
      </c>
      <c r="C52" s="81">
        <v>13039</v>
      </c>
      <c r="D52" s="81">
        <v>12558</v>
      </c>
      <c r="E52" s="65">
        <v>12575</v>
      </c>
      <c r="F52" s="110">
        <f t="shared" si="3"/>
        <v>0.016989455053940675</v>
      </c>
      <c r="G52" s="110">
        <f t="shared" si="0"/>
        <v>-0.03558555103919012</v>
      </c>
      <c r="H52" s="63">
        <f t="shared" si="1"/>
        <v>-464</v>
      </c>
      <c r="I52" s="47">
        <f t="shared" si="4"/>
        <v>0.004678739966926149</v>
      </c>
      <c r="J52" s="81">
        <f t="shared" si="2"/>
        <v>17</v>
      </c>
    </row>
    <row r="53" spans="1:10" ht="15">
      <c r="A53" s="49">
        <v>52</v>
      </c>
      <c r="B53" s="111" t="s">
        <v>143</v>
      </c>
      <c r="C53" s="81">
        <v>13276</v>
      </c>
      <c r="D53" s="81">
        <v>10693</v>
      </c>
      <c r="E53" s="65">
        <v>10436</v>
      </c>
      <c r="F53" s="110">
        <f t="shared" si="3"/>
        <v>0.014099558882141145</v>
      </c>
      <c r="G53" s="110">
        <f t="shared" si="0"/>
        <v>-0.21391985537812594</v>
      </c>
      <c r="H53" s="63">
        <f t="shared" si="1"/>
        <v>-2840</v>
      </c>
      <c r="I53" s="47">
        <f t="shared" si="4"/>
        <v>0.0286371153148066</v>
      </c>
      <c r="J53" s="81">
        <f t="shared" si="2"/>
        <v>-257</v>
      </c>
    </row>
    <row r="54" spans="1:10" ht="15">
      <c r="A54" s="49">
        <v>53</v>
      </c>
      <c r="B54" s="111" t="s">
        <v>144</v>
      </c>
      <c r="C54" s="81">
        <v>9820</v>
      </c>
      <c r="D54" s="81">
        <v>8418</v>
      </c>
      <c r="E54" s="65">
        <v>8510</v>
      </c>
      <c r="F54" s="110">
        <f t="shared" si="3"/>
        <v>0.011497436382428242</v>
      </c>
      <c r="G54" s="110">
        <f t="shared" si="0"/>
        <v>-0.1334012219959267</v>
      </c>
      <c r="H54" s="63">
        <f t="shared" si="1"/>
        <v>-1310</v>
      </c>
      <c r="I54" s="47">
        <f t="shared" si="4"/>
        <v>0.013209373613519945</v>
      </c>
      <c r="J54" s="81">
        <f t="shared" si="2"/>
        <v>92</v>
      </c>
    </row>
    <row r="55" spans="1:10" ht="15">
      <c r="A55" s="49">
        <v>54</v>
      </c>
      <c r="B55" s="111" t="s">
        <v>145</v>
      </c>
      <c r="C55" s="81">
        <v>11238</v>
      </c>
      <c r="D55" s="81">
        <v>9671</v>
      </c>
      <c r="E55" s="65">
        <v>9526</v>
      </c>
      <c r="F55" s="110">
        <f t="shared" si="3"/>
        <v>0.012870103287780427</v>
      </c>
      <c r="G55" s="110">
        <f t="shared" si="0"/>
        <v>-0.15234027407011924</v>
      </c>
      <c r="H55" s="63">
        <f t="shared" si="1"/>
        <v>-1712</v>
      </c>
      <c r="I55" s="47">
        <f t="shared" si="4"/>
        <v>0.017262937119348204</v>
      </c>
      <c r="J55" s="81">
        <f t="shared" si="2"/>
        <v>-145</v>
      </c>
    </row>
    <row r="56" spans="1:10" ht="15">
      <c r="A56" s="49">
        <v>55</v>
      </c>
      <c r="B56" s="111" t="s">
        <v>146</v>
      </c>
      <c r="C56" s="81">
        <v>25214</v>
      </c>
      <c r="D56" s="81">
        <v>21462</v>
      </c>
      <c r="E56" s="65">
        <v>21231</v>
      </c>
      <c r="F56" s="110">
        <f t="shared" si="3"/>
        <v>0.02868414475150811</v>
      </c>
      <c r="G56" s="110">
        <f t="shared" si="0"/>
        <v>-0.15796779566907274</v>
      </c>
      <c r="H56" s="63">
        <f t="shared" si="1"/>
        <v>-3983</v>
      </c>
      <c r="I56" s="47">
        <f t="shared" si="4"/>
        <v>0.04016254587988545</v>
      </c>
      <c r="J56" s="81">
        <f t="shared" si="2"/>
        <v>-231</v>
      </c>
    </row>
    <row r="57" spans="1:10" ht="15">
      <c r="A57" s="49">
        <v>56</v>
      </c>
      <c r="B57" s="111" t="s">
        <v>147</v>
      </c>
      <c r="C57" s="81">
        <v>2249</v>
      </c>
      <c r="D57" s="81">
        <v>1929</v>
      </c>
      <c r="E57" s="65">
        <v>1894</v>
      </c>
      <c r="F57" s="110">
        <f t="shared" si="3"/>
        <v>0.002558888896394723</v>
      </c>
      <c r="G57" s="110">
        <f t="shared" si="0"/>
        <v>-0.1578479324144064</v>
      </c>
      <c r="H57" s="63">
        <f t="shared" si="1"/>
        <v>-355</v>
      </c>
      <c r="I57" s="47">
        <f t="shared" si="4"/>
        <v>0.003579639414350825</v>
      </c>
      <c r="J57" s="81">
        <f t="shared" si="2"/>
        <v>-35</v>
      </c>
    </row>
    <row r="58" spans="1:10" ht="15">
      <c r="A58" s="49">
        <v>57</v>
      </c>
      <c r="B58" s="111" t="s">
        <v>148</v>
      </c>
      <c r="C58" s="81">
        <v>3868</v>
      </c>
      <c r="D58" s="81">
        <v>3243</v>
      </c>
      <c r="E58" s="65">
        <v>3200</v>
      </c>
      <c r="F58" s="110">
        <f t="shared" si="3"/>
        <v>0.004323360331817906</v>
      </c>
      <c r="G58" s="110">
        <f t="shared" si="0"/>
        <v>-0.17269906928645296</v>
      </c>
      <c r="H58" s="63">
        <f t="shared" si="1"/>
        <v>-668</v>
      </c>
      <c r="I58" s="47">
        <f t="shared" si="4"/>
        <v>0.006735772193764369</v>
      </c>
      <c r="J58" s="81">
        <f t="shared" si="2"/>
        <v>-43</v>
      </c>
    </row>
    <row r="59" spans="1:10" ht="15">
      <c r="A59" s="49">
        <v>58</v>
      </c>
      <c r="B59" s="111" t="s">
        <v>149</v>
      </c>
      <c r="C59" s="81">
        <v>14848</v>
      </c>
      <c r="D59" s="81">
        <v>12676</v>
      </c>
      <c r="E59" s="65">
        <v>12507</v>
      </c>
      <c r="F59" s="110">
        <f t="shared" si="3"/>
        <v>0.016897583646889546</v>
      </c>
      <c r="G59" s="110">
        <f t="shared" si="0"/>
        <v>-0.1576643318965517</v>
      </c>
      <c r="H59" s="63">
        <f t="shared" si="1"/>
        <v>-2341</v>
      </c>
      <c r="I59" s="47">
        <f t="shared" si="4"/>
        <v>0.023605453152099384</v>
      </c>
      <c r="J59" s="81">
        <f t="shared" si="2"/>
        <v>-169</v>
      </c>
    </row>
    <row r="60" spans="1:10" ht="15">
      <c r="A60" s="49">
        <v>59</v>
      </c>
      <c r="B60" s="111" t="s">
        <v>150</v>
      </c>
      <c r="C60" s="81">
        <v>8014</v>
      </c>
      <c r="D60" s="81">
        <v>7536</v>
      </c>
      <c r="E60" s="65">
        <v>7455</v>
      </c>
      <c r="F60" s="110">
        <f t="shared" si="3"/>
        <v>0.010072078523032027</v>
      </c>
      <c r="G60" s="110">
        <f t="shared" si="0"/>
        <v>-0.06975293236835538</v>
      </c>
      <c r="H60" s="63">
        <f t="shared" si="1"/>
        <v>-559</v>
      </c>
      <c r="I60" s="47">
        <f t="shared" si="4"/>
        <v>0.005636671641189046</v>
      </c>
      <c r="J60" s="81">
        <f t="shared" si="2"/>
        <v>-81</v>
      </c>
    </row>
    <row r="61" spans="1:10" ht="15">
      <c r="A61" s="49">
        <v>60</v>
      </c>
      <c r="B61" s="111" t="s">
        <v>151</v>
      </c>
      <c r="C61" s="81">
        <v>10939</v>
      </c>
      <c r="D61" s="81">
        <v>9479</v>
      </c>
      <c r="E61" s="65">
        <v>9354</v>
      </c>
      <c r="F61" s="110">
        <f t="shared" si="3"/>
        <v>0.012637722669945214</v>
      </c>
      <c r="G61" s="110">
        <f t="shared" si="0"/>
        <v>-0.14489441448029985</v>
      </c>
      <c r="H61" s="63">
        <f t="shared" si="1"/>
        <v>-1585</v>
      </c>
      <c r="I61" s="47">
        <f t="shared" si="4"/>
        <v>0.01598233372322833</v>
      </c>
      <c r="J61" s="81">
        <f t="shared" si="2"/>
        <v>-125</v>
      </c>
    </row>
    <row r="62" spans="1:10" ht="15">
      <c r="A62" s="49">
        <v>61</v>
      </c>
      <c r="B62" s="111" t="s">
        <v>152</v>
      </c>
      <c r="C62" s="81">
        <v>6907</v>
      </c>
      <c r="D62" s="81">
        <v>5684</v>
      </c>
      <c r="E62" s="65">
        <v>5529</v>
      </c>
      <c r="F62" s="110">
        <f t="shared" si="3"/>
        <v>0.007469956023319125</v>
      </c>
      <c r="G62" s="110">
        <f t="shared" si="0"/>
        <v>-0.19950774576516578</v>
      </c>
      <c r="H62" s="63">
        <f t="shared" si="1"/>
        <v>-1378</v>
      </c>
      <c r="I62" s="47">
        <f t="shared" si="4"/>
        <v>0.013895051022466019</v>
      </c>
      <c r="J62" s="81">
        <f t="shared" si="2"/>
        <v>-155</v>
      </c>
    </row>
    <row r="63" spans="1:10" ht="15">
      <c r="A63" s="49">
        <v>62</v>
      </c>
      <c r="B63" s="111" t="s">
        <v>153</v>
      </c>
      <c r="C63" s="81">
        <v>1338</v>
      </c>
      <c r="D63" s="81">
        <v>1168</v>
      </c>
      <c r="E63" s="65">
        <v>1147</v>
      </c>
      <c r="F63" s="110">
        <f t="shared" si="3"/>
        <v>0.0015496544689359805</v>
      </c>
      <c r="G63" s="110">
        <f t="shared" si="0"/>
        <v>-0.14275037369207771</v>
      </c>
      <c r="H63" s="63">
        <f t="shared" si="1"/>
        <v>-191</v>
      </c>
      <c r="I63" s="47">
        <f t="shared" si="4"/>
        <v>0.001925946839833824</v>
      </c>
      <c r="J63" s="81">
        <f t="shared" si="2"/>
        <v>-21</v>
      </c>
    </row>
    <row r="64" spans="1:10" ht="15">
      <c r="A64" s="49">
        <v>63</v>
      </c>
      <c r="B64" s="111" t="s">
        <v>154</v>
      </c>
      <c r="C64" s="81">
        <v>21134</v>
      </c>
      <c r="D64" s="81">
        <v>19197</v>
      </c>
      <c r="E64" s="65">
        <v>18966</v>
      </c>
      <c r="F64" s="110">
        <f t="shared" si="3"/>
        <v>0.02562401626664325</v>
      </c>
      <c r="G64" s="110">
        <f t="shared" si="0"/>
        <v>-0.10258351471562412</v>
      </c>
      <c r="H64" s="63">
        <f t="shared" si="1"/>
        <v>-2168</v>
      </c>
      <c r="I64" s="47">
        <f t="shared" si="4"/>
        <v>0.02186100915581011</v>
      </c>
      <c r="J64" s="81">
        <f t="shared" si="2"/>
        <v>-231</v>
      </c>
    </row>
    <row r="65" spans="1:10" ht="15">
      <c r="A65" s="49">
        <v>64</v>
      </c>
      <c r="B65" s="111" t="s">
        <v>155</v>
      </c>
      <c r="C65" s="81">
        <v>8035</v>
      </c>
      <c r="D65" s="81">
        <v>7301</v>
      </c>
      <c r="E65" s="65">
        <v>7208</v>
      </c>
      <c r="F65" s="110">
        <f t="shared" si="3"/>
        <v>0.009738369147419832</v>
      </c>
      <c r="G65" s="110">
        <f t="shared" si="0"/>
        <v>-0.1029247044181705</v>
      </c>
      <c r="H65" s="63">
        <f t="shared" si="1"/>
        <v>-827</v>
      </c>
      <c r="I65" s="47">
        <f t="shared" si="4"/>
        <v>0.008339047311741217</v>
      </c>
      <c r="J65" s="81">
        <f t="shared" si="2"/>
        <v>-93</v>
      </c>
    </row>
    <row r="66" spans="1:10" ht="15">
      <c r="A66" s="49">
        <v>65</v>
      </c>
      <c r="B66" s="111" t="s">
        <v>156</v>
      </c>
      <c r="C66" s="81">
        <v>3593</v>
      </c>
      <c r="D66" s="81">
        <v>2958</v>
      </c>
      <c r="E66" s="65">
        <v>2838</v>
      </c>
      <c r="F66" s="110">
        <f t="shared" si="3"/>
        <v>0.0038342801942810047</v>
      </c>
      <c r="G66" s="110">
        <f aca="true" t="shared" si="5" ref="G66:G83">(E66-C66)/C66</f>
        <v>-0.21013080990815475</v>
      </c>
      <c r="H66" s="63">
        <f aca="true" t="shared" si="6" ref="H66:H82">E66-C66</f>
        <v>-755</v>
      </c>
      <c r="I66" s="47">
        <f t="shared" si="4"/>
        <v>0.007613035937563022</v>
      </c>
      <c r="J66" s="81">
        <f aca="true" t="shared" si="7" ref="J66:J82">E66-D66</f>
        <v>-120</v>
      </c>
    </row>
    <row r="67" spans="1:10" ht="15">
      <c r="A67" s="49">
        <v>66</v>
      </c>
      <c r="B67" s="111" t="s">
        <v>157</v>
      </c>
      <c r="C67" s="81">
        <v>14002</v>
      </c>
      <c r="D67" s="81">
        <v>11954</v>
      </c>
      <c r="E67" s="65">
        <v>11766</v>
      </c>
      <c r="F67" s="110">
        <f aca="true" t="shared" si="8" ref="F67:F82">E67/$E$83</f>
        <v>0.015896455520052963</v>
      </c>
      <c r="G67" s="110">
        <f t="shared" si="5"/>
        <v>-0.15969147264676475</v>
      </c>
      <c r="H67" s="63">
        <f t="shared" si="6"/>
        <v>-2236</v>
      </c>
      <c r="I67" s="47">
        <f aca="true" t="shared" si="9" ref="I67:I83">H67/$H$83</f>
        <v>0.022546686564756183</v>
      </c>
      <c r="J67" s="81">
        <f t="shared" si="7"/>
        <v>-188</v>
      </c>
    </row>
    <row r="68" spans="1:10" ht="15">
      <c r="A68" s="49">
        <v>67</v>
      </c>
      <c r="B68" s="111" t="s">
        <v>158</v>
      </c>
      <c r="C68" s="81">
        <v>1828</v>
      </c>
      <c r="D68" s="81">
        <v>1524</v>
      </c>
      <c r="E68" s="65">
        <v>1491</v>
      </c>
      <c r="F68" s="110">
        <f t="shared" si="8"/>
        <v>0.002014415704606405</v>
      </c>
      <c r="G68" s="110">
        <f t="shared" si="5"/>
        <v>-0.18435448577680524</v>
      </c>
      <c r="H68" s="63">
        <f t="shared" si="6"/>
        <v>-337</v>
      </c>
      <c r="I68" s="47">
        <f t="shared" si="9"/>
        <v>0.003398136570806276</v>
      </c>
      <c r="J68" s="81">
        <f t="shared" si="7"/>
        <v>-33</v>
      </c>
    </row>
    <row r="69" spans="1:10" ht="15">
      <c r="A69" s="49">
        <v>68</v>
      </c>
      <c r="B69" s="111" t="s">
        <v>159</v>
      </c>
      <c r="C69" s="81">
        <v>10685</v>
      </c>
      <c r="D69" s="81">
        <v>9836</v>
      </c>
      <c r="E69" s="65">
        <v>9771</v>
      </c>
      <c r="F69" s="110">
        <f t="shared" si="8"/>
        <v>0.013201110563185237</v>
      </c>
      <c r="G69" s="110">
        <f t="shared" si="5"/>
        <v>-0.08554047730463266</v>
      </c>
      <c r="H69" s="63">
        <f t="shared" si="6"/>
        <v>-914</v>
      </c>
      <c r="I69" s="47">
        <f t="shared" si="9"/>
        <v>0.009216311055539871</v>
      </c>
      <c r="J69" s="81">
        <f t="shared" si="7"/>
        <v>-65</v>
      </c>
    </row>
    <row r="70" spans="1:10" ht="15">
      <c r="A70" s="49">
        <v>69</v>
      </c>
      <c r="B70" s="111" t="s">
        <v>160</v>
      </c>
      <c r="C70" s="81">
        <v>1838</v>
      </c>
      <c r="D70" s="81">
        <v>1606</v>
      </c>
      <c r="E70" s="65">
        <v>1659</v>
      </c>
      <c r="F70" s="110">
        <f t="shared" si="8"/>
        <v>0.0022413921220268453</v>
      </c>
      <c r="G70" s="110">
        <f t="shared" si="5"/>
        <v>-0.09738846572361262</v>
      </c>
      <c r="H70" s="63">
        <f t="shared" si="6"/>
        <v>-179</v>
      </c>
      <c r="I70" s="47">
        <f t="shared" si="9"/>
        <v>0.001804944944137458</v>
      </c>
      <c r="J70" s="81">
        <f t="shared" si="7"/>
        <v>53</v>
      </c>
    </row>
    <row r="71" spans="1:10" ht="15">
      <c r="A71" s="49">
        <v>70</v>
      </c>
      <c r="B71" s="111" t="s">
        <v>161</v>
      </c>
      <c r="C71" s="81">
        <v>6353</v>
      </c>
      <c r="D71" s="81">
        <v>5718</v>
      </c>
      <c r="E71" s="65">
        <v>5676</v>
      </c>
      <c r="F71" s="110">
        <f t="shared" si="8"/>
        <v>0.0076685603885620094</v>
      </c>
      <c r="G71" s="110">
        <f t="shared" si="5"/>
        <v>-0.10656382811270267</v>
      </c>
      <c r="H71" s="63">
        <f t="shared" si="6"/>
        <v>-677</v>
      </c>
      <c r="I71" s="47">
        <f t="shared" si="9"/>
        <v>0.0068265236155366435</v>
      </c>
      <c r="J71" s="81">
        <f t="shared" si="7"/>
        <v>-42</v>
      </c>
    </row>
    <row r="72" spans="1:10" ht="15">
      <c r="A72" s="49">
        <v>71</v>
      </c>
      <c r="B72" s="111" t="s">
        <v>162</v>
      </c>
      <c r="C72" s="81">
        <v>3675</v>
      </c>
      <c r="D72" s="81">
        <v>3199</v>
      </c>
      <c r="E72" s="65">
        <v>3207</v>
      </c>
      <c r="F72" s="110">
        <f t="shared" si="8"/>
        <v>0.004332817682543757</v>
      </c>
      <c r="G72" s="110">
        <f t="shared" si="5"/>
        <v>-0.1273469387755102</v>
      </c>
      <c r="H72" s="63">
        <f t="shared" si="6"/>
        <v>-468</v>
      </c>
      <c r="I72" s="47">
        <f t="shared" si="9"/>
        <v>0.0047190739321582706</v>
      </c>
      <c r="J72" s="81">
        <f t="shared" si="7"/>
        <v>8</v>
      </c>
    </row>
    <row r="73" spans="1:10" ht="15">
      <c r="A73" s="49">
        <v>72</v>
      </c>
      <c r="B73" s="111" t="s">
        <v>163</v>
      </c>
      <c r="C73" s="81">
        <v>1380</v>
      </c>
      <c r="D73" s="81">
        <v>1050</v>
      </c>
      <c r="E73" s="65">
        <v>1017</v>
      </c>
      <c r="F73" s="110">
        <f t="shared" si="8"/>
        <v>0.001374017955455878</v>
      </c>
      <c r="G73" s="110">
        <f t="shared" si="5"/>
        <v>-0.26304347826086955</v>
      </c>
      <c r="H73" s="63">
        <f t="shared" si="6"/>
        <v>-363</v>
      </c>
      <c r="I73" s="47">
        <f t="shared" si="9"/>
        <v>0.0036603073448150687</v>
      </c>
      <c r="J73" s="81">
        <f t="shared" si="7"/>
        <v>-33</v>
      </c>
    </row>
    <row r="74" spans="1:10" ht="15">
      <c r="A74" s="49">
        <v>73</v>
      </c>
      <c r="B74" s="111" t="s">
        <v>164</v>
      </c>
      <c r="C74" s="81">
        <v>1026</v>
      </c>
      <c r="D74" s="81">
        <v>882</v>
      </c>
      <c r="E74" s="65">
        <v>856</v>
      </c>
      <c r="F74" s="110">
        <f t="shared" si="8"/>
        <v>0.0011564988887612898</v>
      </c>
      <c r="G74" s="110">
        <f t="shared" si="5"/>
        <v>-0.16569200779727095</v>
      </c>
      <c r="H74" s="63">
        <f t="shared" si="6"/>
        <v>-170</v>
      </c>
      <c r="I74" s="47">
        <f t="shared" si="9"/>
        <v>0.0017141935223651838</v>
      </c>
      <c r="J74" s="81">
        <f t="shared" si="7"/>
        <v>-26</v>
      </c>
    </row>
    <row r="75" spans="1:10" ht="15">
      <c r="A75" s="49">
        <v>74</v>
      </c>
      <c r="B75" s="111" t="s">
        <v>165</v>
      </c>
      <c r="C75" s="81">
        <v>750</v>
      </c>
      <c r="D75" s="81">
        <v>660</v>
      </c>
      <c r="E75" s="65">
        <v>633</v>
      </c>
      <c r="F75" s="110">
        <f t="shared" si="8"/>
        <v>0.0008552147156377294</v>
      </c>
      <c r="G75" s="110">
        <f t="shared" si="5"/>
        <v>-0.156</v>
      </c>
      <c r="H75" s="63">
        <f t="shared" si="6"/>
        <v>-117</v>
      </c>
      <c r="I75" s="47">
        <f t="shared" si="9"/>
        <v>0.0011797684830395676</v>
      </c>
      <c r="J75" s="81">
        <f t="shared" si="7"/>
        <v>-27</v>
      </c>
    </row>
    <row r="76" spans="1:10" ht="15">
      <c r="A76" s="49">
        <v>75</v>
      </c>
      <c r="B76" s="111" t="s">
        <v>166</v>
      </c>
      <c r="C76" s="81">
        <v>3421</v>
      </c>
      <c r="D76" s="81">
        <v>3123</v>
      </c>
      <c r="E76" s="65">
        <v>3083</v>
      </c>
      <c r="F76" s="110">
        <f t="shared" si="8"/>
        <v>0.004165287469685813</v>
      </c>
      <c r="G76" s="110">
        <f t="shared" si="5"/>
        <v>-0.09880152002338498</v>
      </c>
      <c r="H76" s="63">
        <f t="shared" si="6"/>
        <v>-338</v>
      </c>
      <c r="I76" s="47">
        <f t="shared" si="9"/>
        <v>0.0034082200621143063</v>
      </c>
      <c r="J76" s="81">
        <f t="shared" si="7"/>
        <v>-40</v>
      </c>
    </row>
    <row r="77" spans="1:10" ht="15">
      <c r="A77" s="49">
        <v>76</v>
      </c>
      <c r="B77" s="111" t="s">
        <v>167</v>
      </c>
      <c r="C77" s="81">
        <v>2090</v>
      </c>
      <c r="D77" s="81">
        <v>1816</v>
      </c>
      <c r="E77" s="65">
        <v>1784</v>
      </c>
      <c r="F77" s="110">
        <f t="shared" si="8"/>
        <v>0.002410273384988482</v>
      </c>
      <c r="G77" s="110">
        <f t="shared" si="5"/>
        <v>-0.14641148325358852</v>
      </c>
      <c r="H77" s="63">
        <f t="shared" si="6"/>
        <v>-306</v>
      </c>
      <c r="I77" s="47">
        <f t="shared" si="9"/>
        <v>0.0030855483402573306</v>
      </c>
      <c r="J77" s="81">
        <f t="shared" si="7"/>
        <v>-32</v>
      </c>
    </row>
    <row r="78" spans="1:10" ht="15">
      <c r="A78" s="49">
        <v>77</v>
      </c>
      <c r="B78" s="111" t="s">
        <v>168</v>
      </c>
      <c r="C78" s="81">
        <v>1670</v>
      </c>
      <c r="D78" s="81">
        <v>1460</v>
      </c>
      <c r="E78" s="65">
        <v>1444</v>
      </c>
      <c r="F78" s="110">
        <f t="shared" si="8"/>
        <v>0.0019509163497328297</v>
      </c>
      <c r="G78" s="110">
        <f t="shared" si="5"/>
        <v>-0.13532934131736526</v>
      </c>
      <c r="H78" s="63">
        <f t="shared" si="6"/>
        <v>-226</v>
      </c>
      <c r="I78" s="47">
        <f t="shared" si="9"/>
        <v>0.0022788690356148915</v>
      </c>
      <c r="J78" s="81">
        <f t="shared" si="7"/>
        <v>-16</v>
      </c>
    </row>
    <row r="79" spans="1:10" ht="15">
      <c r="A79" s="49">
        <v>78</v>
      </c>
      <c r="B79" s="111" t="s">
        <v>169</v>
      </c>
      <c r="C79" s="81">
        <v>1308</v>
      </c>
      <c r="D79" s="81">
        <v>1135</v>
      </c>
      <c r="E79" s="65">
        <v>1124</v>
      </c>
      <c r="F79" s="110">
        <f t="shared" si="8"/>
        <v>0.0015185803165510393</v>
      </c>
      <c r="G79" s="110">
        <f t="shared" si="5"/>
        <v>-0.14067278287461774</v>
      </c>
      <c r="H79" s="63">
        <f t="shared" si="6"/>
        <v>-184</v>
      </c>
      <c r="I79" s="47">
        <f t="shared" si="9"/>
        <v>0.0018553624006776106</v>
      </c>
      <c r="J79" s="81">
        <f t="shared" si="7"/>
        <v>-11</v>
      </c>
    </row>
    <row r="80" spans="1:10" ht="15">
      <c r="A80" s="49">
        <v>79</v>
      </c>
      <c r="B80" s="111" t="s">
        <v>170</v>
      </c>
      <c r="C80" s="81">
        <v>2511</v>
      </c>
      <c r="D80" s="81">
        <v>2413</v>
      </c>
      <c r="E80" s="65">
        <v>2457</v>
      </c>
      <c r="F80" s="110">
        <f t="shared" si="8"/>
        <v>0.0033195301047739354</v>
      </c>
      <c r="G80" s="110">
        <f t="shared" si="5"/>
        <v>-0.021505376344086023</v>
      </c>
      <c r="H80" s="63">
        <f t="shared" si="6"/>
        <v>-54</v>
      </c>
      <c r="I80" s="47">
        <f t="shared" si="9"/>
        <v>0.0005445085306336466</v>
      </c>
      <c r="J80" s="81">
        <f t="shared" si="7"/>
        <v>44</v>
      </c>
    </row>
    <row r="81" spans="1:10" ht="15">
      <c r="A81" s="49">
        <v>80</v>
      </c>
      <c r="B81" s="111" t="s">
        <v>171</v>
      </c>
      <c r="C81" s="81">
        <v>6190</v>
      </c>
      <c r="D81" s="81">
        <v>5589</v>
      </c>
      <c r="E81" s="65">
        <v>5514</v>
      </c>
      <c r="F81" s="110">
        <f t="shared" si="8"/>
        <v>0.007449690271763728</v>
      </c>
      <c r="G81" s="110">
        <f t="shared" si="5"/>
        <v>-0.10920840064620356</v>
      </c>
      <c r="H81" s="63">
        <f t="shared" si="6"/>
        <v>-676</v>
      </c>
      <c r="I81" s="47">
        <f t="shared" si="9"/>
        <v>0.006816440124228613</v>
      </c>
      <c r="J81" s="81">
        <f t="shared" si="7"/>
        <v>-75</v>
      </c>
    </row>
    <row r="82" spans="1:10" ht="15">
      <c r="A82" s="49">
        <v>81</v>
      </c>
      <c r="B82" s="111" t="s">
        <v>172</v>
      </c>
      <c r="C82" s="81">
        <v>4738</v>
      </c>
      <c r="D82" s="81">
        <v>4248</v>
      </c>
      <c r="E82" s="65">
        <v>4147</v>
      </c>
      <c r="F82" s="110">
        <f t="shared" si="8"/>
        <v>0.005602804780015267</v>
      </c>
      <c r="G82" s="110">
        <f t="shared" si="5"/>
        <v>-0.12473617560151963</v>
      </c>
      <c r="H82" s="63">
        <f t="shared" si="6"/>
        <v>-591</v>
      </c>
      <c r="I82" s="47">
        <f t="shared" si="9"/>
        <v>0.005959343363046021</v>
      </c>
      <c r="J82" s="81">
        <f t="shared" si="7"/>
        <v>-101</v>
      </c>
    </row>
    <row r="83" spans="1:10" s="11" customFormat="1" ht="15">
      <c r="A83" s="130" t="s">
        <v>173</v>
      </c>
      <c r="B83" s="130"/>
      <c r="C83" s="74">
        <v>839337</v>
      </c>
      <c r="D83" s="74">
        <v>748079</v>
      </c>
      <c r="E83" s="76">
        <v>740165</v>
      </c>
      <c r="F83" s="110">
        <f>SUM(F2:F82)</f>
        <v>0.9999999999999999</v>
      </c>
      <c r="G83" s="110">
        <f t="shared" si="5"/>
        <v>-0.11815516294408562</v>
      </c>
      <c r="H83" s="63">
        <f>SUM(H2:H82)</f>
        <v>-99172</v>
      </c>
      <c r="I83" s="47">
        <f t="shared" si="9"/>
        <v>1</v>
      </c>
      <c r="J83" s="81">
        <f>SUM(J2:J82)</f>
        <v>-7914</v>
      </c>
    </row>
    <row r="84" spans="3:9" ht="15">
      <c r="C84" s="8"/>
      <c r="D84" s="8"/>
      <c r="E84" s="8"/>
      <c r="I84" s="15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zoomScale="80" zoomScaleNormal="80" workbookViewId="0" topLeftCell="A1">
      <pane ySplit="1" topLeftCell="A54" activePane="bottomLeft" state="frozen"/>
      <selection pane="topLeft" activeCell="W1" sqref="W1"/>
      <selection pane="bottomLeft" activeCell="A1" sqref="A1:J83"/>
    </sheetView>
  </sheetViews>
  <sheetFormatPr defaultColWidth="9.140625" defaultRowHeight="15"/>
  <cols>
    <col min="1" max="1" width="11.8515625" style="7" customWidth="1"/>
    <col min="2" max="2" width="16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18.140625" style="7" customWidth="1"/>
    <col min="7" max="7" width="30.421875" style="7" customWidth="1"/>
    <col min="8" max="8" width="27.421875" style="7" customWidth="1"/>
    <col min="9" max="9" width="22.28125" style="7" customWidth="1"/>
    <col min="10" max="10" width="27.57421875" style="7" customWidth="1"/>
    <col min="11" max="16384" width="9.140625" style="7" customWidth="1"/>
  </cols>
  <sheetData>
    <row r="1" spans="1:10" ht="29">
      <c r="A1" s="22" t="s">
        <v>91</v>
      </c>
      <c r="B1" s="22" t="s">
        <v>174</v>
      </c>
      <c r="C1" s="54">
        <v>42095</v>
      </c>
      <c r="D1" s="54">
        <v>42430</v>
      </c>
      <c r="E1" s="22">
        <v>42461</v>
      </c>
      <c r="F1" s="72" t="s">
        <v>283</v>
      </c>
      <c r="G1" s="16" t="s">
        <v>289</v>
      </c>
      <c r="H1" s="1" t="s">
        <v>290</v>
      </c>
      <c r="I1" s="1" t="s">
        <v>297</v>
      </c>
      <c r="J1" s="44" t="s">
        <v>292</v>
      </c>
    </row>
    <row r="2" spans="1:12" ht="15">
      <c r="A2" s="49">
        <v>1</v>
      </c>
      <c r="B2" s="111" t="s">
        <v>92</v>
      </c>
      <c r="C2" s="37">
        <v>71089</v>
      </c>
      <c r="D2" s="37">
        <v>74525</v>
      </c>
      <c r="E2" s="37">
        <v>74464</v>
      </c>
      <c r="F2" s="110">
        <f aca="true" t="shared" si="0" ref="F2:F65">E2/$E$83</f>
        <v>0.024318499714731823</v>
      </c>
      <c r="G2" s="110">
        <f aca="true" t="shared" si="1" ref="G2:G65">(E2-C2)/C2</f>
        <v>0.047475699475305604</v>
      </c>
      <c r="H2" s="63">
        <f aca="true" t="shared" si="2" ref="H2:H65">E2-C2</f>
        <v>3375</v>
      </c>
      <c r="I2" s="47">
        <f>H2/$H$83</f>
        <v>0.025311993760124798</v>
      </c>
      <c r="J2" s="51">
        <f aca="true" t="shared" si="3" ref="J2:J65">E2-D2</f>
        <v>-61</v>
      </c>
      <c r="L2" s="10"/>
    </row>
    <row r="3" spans="1:12" ht="15">
      <c r="A3" s="49">
        <v>2</v>
      </c>
      <c r="B3" s="111" t="s">
        <v>93</v>
      </c>
      <c r="C3" s="37">
        <v>21648</v>
      </c>
      <c r="D3" s="37">
        <v>22773</v>
      </c>
      <c r="E3" s="37">
        <v>22925</v>
      </c>
      <c r="F3" s="110">
        <f t="shared" si="0"/>
        <v>0.0074868608449751165</v>
      </c>
      <c r="G3" s="110">
        <f t="shared" si="1"/>
        <v>0.05898928307464893</v>
      </c>
      <c r="H3" s="63">
        <f t="shared" si="2"/>
        <v>1277</v>
      </c>
      <c r="I3" s="47">
        <f aca="true" t="shared" si="4" ref="I3:I66">H3/$H$83</f>
        <v>0.009577308453830924</v>
      </c>
      <c r="J3" s="51">
        <f t="shared" si="3"/>
        <v>152</v>
      </c>
      <c r="L3" s="10"/>
    </row>
    <row r="4" spans="1:12" ht="15">
      <c r="A4" s="49">
        <v>3</v>
      </c>
      <c r="B4" s="111" t="s">
        <v>94</v>
      </c>
      <c r="C4" s="37">
        <v>27461</v>
      </c>
      <c r="D4" s="37">
        <v>28945</v>
      </c>
      <c r="E4" s="37">
        <v>28709</v>
      </c>
      <c r="F4" s="110">
        <f t="shared" si="0"/>
        <v>0.009375803184226417</v>
      </c>
      <c r="G4" s="110">
        <f t="shared" si="1"/>
        <v>0.04544626925457922</v>
      </c>
      <c r="H4" s="63">
        <f t="shared" si="2"/>
        <v>1248</v>
      </c>
      <c r="I4" s="47">
        <f t="shared" si="4"/>
        <v>0.009359812803743926</v>
      </c>
      <c r="J4" s="51">
        <f t="shared" si="3"/>
        <v>-236</v>
      </c>
      <c r="L4" s="10"/>
    </row>
    <row r="5" spans="1:12" ht="14.25" customHeight="1">
      <c r="A5" s="49">
        <v>4</v>
      </c>
      <c r="B5" s="111" t="s">
        <v>95</v>
      </c>
      <c r="C5" s="37">
        <v>18781</v>
      </c>
      <c r="D5" s="37">
        <v>20046</v>
      </c>
      <c r="E5" s="37">
        <v>19760</v>
      </c>
      <c r="F5" s="110">
        <f t="shared" si="0"/>
        <v>0.006453233164523808</v>
      </c>
      <c r="G5" s="110">
        <f t="shared" si="1"/>
        <v>0.052127149779032</v>
      </c>
      <c r="H5" s="63">
        <f t="shared" si="2"/>
        <v>979</v>
      </c>
      <c r="I5" s="47">
        <f t="shared" si="4"/>
        <v>0.007342353152936941</v>
      </c>
      <c r="J5" s="51">
        <f t="shared" si="3"/>
        <v>-286</v>
      </c>
      <c r="L5" s="10"/>
    </row>
    <row r="6" spans="1:12" ht="15">
      <c r="A6" s="49">
        <v>5</v>
      </c>
      <c r="B6" s="111" t="s">
        <v>96</v>
      </c>
      <c r="C6" s="37">
        <v>17193</v>
      </c>
      <c r="D6" s="37">
        <v>16989</v>
      </c>
      <c r="E6" s="37">
        <v>17707</v>
      </c>
      <c r="F6" s="110">
        <f t="shared" si="0"/>
        <v>0.005782763139889831</v>
      </c>
      <c r="G6" s="110">
        <f t="shared" si="1"/>
        <v>0.029895887861338916</v>
      </c>
      <c r="H6" s="63">
        <f t="shared" si="2"/>
        <v>514</v>
      </c>
      <c r="I6" s="47">
        <f t="shared" si="4"/>
        <v>0.0038549229015419693</v>
      </c>
      <c r="J6" s="51">
        <f t="shared" si="3"/>
        <v>718</v>
      </c>
      <c r="L6" s="10"/>
    </row>
    <row r="7" spans="1:12" ht="15">
      <c r="A7" s="49">
        <v>6</v>
      </c>
      <c r="B7" s="111" t="s">
        <v>97</v>
      </c>
      <c r="C7" s="37">
        <v>393037</v>
      </c>
      <c r="D7" s="37">
        <v>409144</v>
      </c>
      <c r="E7" s="37">
        <v>407882</v>
      </c>
      <c r="F7" s="110">
        <f t="shared" si="0"/>
        <v>0.13320635878604756</v>
      </c>
      <c r="G7" s="110">
        <f t="shared" si="1"/>
        <v>0.03776998094326997</v>
      </c>
      <c r="H7" s="63">
        <f t="shared" si="2"/>
        <v>14845</v>
      </c>
      <c r="I7" s="47">
        <f t="shared" si="4"/>
        <v>0.1113352732945341</v>
      </c>
      <c r="J7" s="51">
        <f t="shared" si="3"/>
        <v>-1262</v>
      </c>
      <c r="L7" s="10"/>
    </row>
    <row r="8" spans="1:12" ht="15">
      <c r="A8" s="49">
        <v>7</v>
      </c>
      <c r="B8" s="111" t="s">
        <v>98</v>
      </c>
      <c r="C8" s="37">
        <v>67779</v>
      </c>
      <c r="D8" s="37">
        <v>72873</v>
      </c>
      <c r="E8" s="37">
        <v>73535</v>
      </c>
      <c r="F8" s="110">
        <f t="shared" si="0"/>
        <v>0.024015106313424</v>
      </c>
      <c r="G8" s="110">
        <f t="shared" si="1"/>
        <v>0.08492305876451409</v>
      </c>
      <c r="H8" s="63">
        <f t="shared" si="2"/>
        <v>5756</v>
      </c>
      <c r="I8" s="47">
        <f t="shared" si="4"/>
        <v>0.04316913661726766</v>
      </c>
      <c r="J8" s="51">
        <f t="shared" si="3"/>
        <v>662</v>
      </c>
      <c r="L8" s="10"/>
    </row>
    <row r="9" spans="1:12" ht="15">
      <c r="A9" s="49">
        <v>8</v>
      </c>
      <c r="B9" s="111" t="s">
        <v>99</v>
      </c>
      <c r="C9" s="37">
        <v>9355</v>
      </c>
      <c r="D9" s="37">
        <v>9402</v>
      </c>
      <c r="E9" s="37">
        <v>9342</v>
      </c>
      <c r="F9" s="110">
        <f t="shared" si="0"/>
        <v>0.003050916205616468</v>
      </c>
      <c r="G9" s="110">
        <f t="shared" si="1"/>
        <v>-0.001389631213254944</v>
      </c>
      <c r="H9" s="63">
        <f t="shared" si="2"/>
        <v>-13</v>
      </c>
      <c r="I9" s="47">
        <f t="shared" si="4"/>
        <v>-9.749805003899922E-05</v>
      </c>
      <c r="J9" s="51">
        <f t="shared" si="3"/>
        <v>-60</v>
      </c>
      <c r="L9" s="10"/>
    </row>
    <row r="10" spans="1:12" ht="15">
      <c r="A10" s="49">
        <v>9</v>
      </c>
      <c r="B10" s="111" t="s">
        <v>100</v>
      </c>
      <c r="C10" s="37">
        <v>37231</v>
      </c>
      <c r="D10" s="37">
        <v>39261</v>
      </c>
      <c r="E10" s="37">
        <v>39246</v>
      </c>
      <c r="F10" s="110">
        <f t="shared" si="0"/>
        <v>0.012816983237596223</v>
      </c>
      <c r="G10" s="110">
        <f t="shared" si="1"/>
        <v>0.05412156536219817</v>
      </c>
      <c r="H10" s="63">
        <f t="shared" si="2"/>
        <v>2015</v>
      </c>
      <c r="I10" s="47">
        <f t="shared" si="4"/>
        <v>0.015112197756044879</v>
      </c>
      <c r="J10" s="51">
        <f t="shared" si="3"/>
        <v>-15</v>
      </c>
      <c r="L10" s="10"/>
    </row>
    <row r="11" spans="1:12" ht="15">
      <c r="A11" s="49">
        <v>10</v>
      </c>
      <c r="B11" s="111" t="s">
        <v>101</v>
      </c>
      <c r="C11" s="37">
        <v>50504</v>
      </c>
      <c r="D11" s="37">
        <v>52858</v>
      </c>
      <c r="E11" s="37">
        <v>52343</v>
      </c>
      <c r="F11" s="110">
        <f t="shared" si="0"/>
        <v>0.017094209692847657</v>
      </c>
      <c r="G11" s="110">
        <f t="shared" si="1"/>
        <v>0.0364129573895137</v>
      </c>
      <c r="H11" s="63">
        <f t="shared" si="2"/>
        <v>1839</v>
      </c>
      <c r="I11" s="47">
        <f t="shared" si="4"/>
        <v>0.01379222415551689</v>
      </c>
      <c r="J11" s="51">
        <f t="shared" si="3"/>
        <v>-515</v>
      </c>
      <c r="L11" s="10"/>
    </row>
    <row r="12" spans="1:12" ht="15.75" customHeight="1">
      <c r="A12" s="49">
        <v>11</v>
      </c>
      <c r="B12" s="111" t="s">
        <v>102</v>
      </c>
      <c r="C12" s="37">
        <v>9365</v>
      </c>
      <c r="D12" s="37">
        <v>9630</v>
      </c>
      <c r="E12" s="37">
        <v>9089</v>
      </c>
      <c r="F12" s="110">
        <f t="shared" si="0"/>
        <v>0.0029682913073055105</v>
      </c>
      <c r="G12" s="110">
        <f t="shared" si="1"/>
        <v>-0.029471436198611853</v>
      </c>
      <c r="H12" s="63">
        <f t="shared" si="2"/>
        <v>-276</v>
      </c>
      <c r="I12" s="47">
        <f t="shared" si="4"/>
        <v>-0.0020699586008279835</v>
      </c>
      <c r="J12" s="51">
        <f t="shared" si="3"/>
        <v>-541</v>
      </c>
      <c r="L12" s="10"/>
    </row>
    <row r="13" spans="1:12" ht="15">
      <c r="A13" s="49">
        <v>12</v>
      </c>
      <c r="B13" s="111" t="s">
        <v>103</v>
      </c>
      <c r="C13" s="37">
        <v>14279</v>
      </c>
      <c r="D13" s="37">
        <v>15227</v>
      </c>
      <c r="E13" s="37">
        <v>15126</v>
      </c>
      <c r="F13" s="110">
        <f t="shared" si="0"/>
        <v>0.004939858544867769</v>
      </c>
      <c r="G13" s="110">
        <f t="shared" si="1"/>
        <v>0.05931787940331956</v>
      </c>
      <c r="H13" s="63">
        <f t="shared" si="2"/>
        <v>847</v>
      </c>
      <c r="I13" s="47">
        <f t="shared" si="4"/>
        <v>0.006352372952540949</v>
      </c>
      <c r="J13" s="51">
        <f t="shared" si="3"/>
        <v>-101</v>
      </c>
      <c r="L13" s="10"/>
    </row>
    <row r="14" spans="1:12" ht="15">
      <c r="A14" s="49">
        <v>13</v>
      </c>
      <c r="B14" s="111" t="s">
        <v>104</v>
      </c>
      <c r="C14" s="37">
        <v>14864</v>
      </c>
      <c r="D14" s="37">
        <v>16289</v>
      </c>
      <c r="E14" s="37">
        <v>16108</v>
      </c>
      <c r="F14" s="110">
        <f t="shared" si="0"/>
        <v>0.00526056071933955</v>
      </c>
      <c r="G14" s="110">
        <f t="shared" si="1"/>
        <v>0.08369214208826696</v>
      </c>
      <c r="H14" s="63">
        <f t="shared" si="2"/>
        <v>1244</v>
      </c>
      <c r="I14" s="47">
        <f t="shared" si="4"/>
        <v>0.009329813403731926</v>
      </c>
      <c r="J14" s="51">
        <f t="shared" si="3"/>
        <v>-181</v>
      </c>
      <c r="L14" s="10"/>
    </row>
    <row r="15" spans="1:12" ht="15">
      <c r="A15" s="49">
        <v>14</v>
      </c>
      <c r="B15" s="111" t="s">
        <v>105</v>
      </c>
      <c r="C15" s="37">
        <v>15233</v>
      </c>
      <c r="D15" s="37">
        <v>15537</v>
      </c>
      <c r="E15" s="37">
        <v>15704</v>
      </c>
      <c r="F15" s="110">
        <f t="shared" si="0"/>
        <v>0.0051286221465426055</v>
      </c>
      <c r="G15" s="110">
        <f t="shared" si="1"/>
        <v>0.030919713779294953</v>
      </c>
      <c r="H15" s="63">
        <f t="shared" si="2"/>
        <v>471</v>
      </c>
      <c r="I15" s="47">
        <f t="shared" si="4"/>
        <v>0.0035324293514129718</v>
      </c>
      <c r="J15" s="51">
        <f t="shared" si="3"/>
        <v>167</v>
      </c>
      <c r="L15" s="10"/>
    </row>
    <row r="16" spans="1:12" ht="15">
      <c r="A16" s="49">
        <v>15</v>
      </c>
      <c r="B16" s="111" t="s">
        <v>106</v>
      </c>
      <c r="C16" s="37">
        <v>12308</v>
      </c>
      <c r="D16" s="37">
        <v>12962</v>
      </c>
      <c r="E16" s="37">
        <v>12946</v>
      </c>
      <c r="F16" s="110">
        <f t="shared" si="0"/>
        <v>0.0042279127807654466</v>
      </c>
      <c r="G16" s="110">
        <f t="shared" si="1"/>
        <v>0.05183620409489763</v>
      </c>
      <c r="H16" s="63">
        <f t="shared" si="2"/>
        <v>638</v>
      </c>
      <c r="I16" s="47">
        <f t="shared" si="4"/>
        <v>0.004784904301913962</v>
      </c>
      <c r="J16" s="51">
        <f t="shared" si="3"/>
        <v>-16</v>
      </c>
      <c r="L16" s="10"/>
    </row>
    <row r="17" spans="1:10" ht="15">
      <c r="A17" s="49">
        <v>16</v>
      </c>
      <c r="B17" s="111" t="s">
        <v>107</v>
      </c>
      <c r="C17" s="37">
        <v>76858</v>
      </c>
      <c r="D17" s="37">
        <v>81630</v>
      </c>
      <c r="E17" s="37">
        <v>81080</v>
      </c>
      <c r="F17" s="110">
        <f t="shared" si="0"/>
        <v>0.026479157134594655</v>
      </c>
      <c r="G17" s="110">
        <f t="shared" si="1"/>
        <v>0.054932472872049755</v>
      </c>
      <c r="H17" s="63">
        <f t="shared" si="2"/>
        <v>4222</v>
      </c>
      <c r="I17" s="47">
        <f t="shared" si="4"/>
        <v>0.031664366712665745</v>
      </c>
      <c r="J17" s="51">
        <f t="shared" si="3"/>
        <v>-550</v>
      </c>
    </row>
    <row r="18" spans="1:10" ht="15">
      <c r="A18" s="49">
        <v>17</v>
      </c>
      <c r="B18" s="111" t="s">
        <v>108</v>
      </c>
      <c r="C18" s="37">
        <v>23297</v>
      </c>
      <c r="D18" s="37">
        <v>24267</v>
      </c>
      <c r="E18" s="37">
        <v>24224</v>
      </c>
      <c r="F18" s="110">
        <f t="shared" si="0"/>
        <v>0.007911089077804894</v>
      </c>
      <c r="G18" s="110">
        <f t="shared" si="1"/>
        <v>0.039790530969652745</v>
      </c>
      <c r="H18" s="63">
        <f t="shared" si="2"/>
        <v>927</v>
      </c>
      <c r="I18" s="47">
        <f t="shared" si="4"/>
        <v>0.006952360952780945</v>
      </c>
      <c r="J18" s="51">
        <f t="shared" si="3"/>
        <v>-43</v>
      </c>
    </row>
    <row r="19" spans="1:11" ht="15">
      <c r="A19" s="49">
        <v>18</v>
      </c>
      <c r="B19" s="111" t="s">
        <v>109</v>
      </c>
      <c r="C19" s="37">
        <v>9658</v>
      </c>
      <c r="D19" s="37">
        <v>9830</v>
      </c>
      <c r="E19" s="37">
        <v>9504</v>
      </c>
      <c r="F19" s="110">
        <f t="shared" si="0"/>
        <v>0.00310382226698554</v>
      </c>
      <c r="G19" s="110">
        <f t="shared" si="1"/>
        <v>-0.015945330296127564</v>
      </c>
      <c r="H19" s="63">
        <f t="shared" si="2"/>
        <v>-154</v>
      </c>
      <c r="I19" s="47">
        <f t="shared" si="4"/>
        <v>-0.0011549769004619908</v>
      </c>
      <c r="J19" s="51">
        <f t="shared" si="3"/>
        <v>-326</v>
      </c>
      <c r="K19" s="3"/>
    </row>
    <row r="20" spans="1:11" ht="15">
      <c r="A20" s="49">
        <v>19</v>
      </c>
      <c r="B20" s="111" t="s">
        <v>110</v>
      </c>
      <c r="C20" s="37">
        <v>20278</v>
      </c>
      <c r="D20" s="37">
        <v>20838</v>
      </c>
      <c r="E20" s="37">
        <v>20718</v>
      </c>
      <c r="F20" s="110">
        <f t="shared" si="0"/>
        <v>0.006766097403977948</v>
      </c>
      <c r="G20" s="110">
        <f t="shared" si="1"/>
        <v>0.021698392346385244</v>
      </c>
      <c r="H20" s="63">
        <f t="shared" si="2"/>
        <v>440</v>
      </c>
      <c r="I20" s="47">
        <f t="shared" si="4"/>
        <v>0.0032999340013199737</v>
      </c>
      <c r="J20" s="51">
        <f t="shared" si="3"/>
        <v>-120</v>
      </c>
      <c r="K20" s="3"/>
    </row>
    <row r="21" spans="1:11" ht="15">
      <c r="A21" s="49">
        <v>20</v>
      </c>
      <c r="B21" s="111" t="s">
        <v>111</v>
      </c>
      <c r="C21" s="37">
        <v>35191</v>
      </c>
      <c r="D21" s="37">
        <v>36706</v>
      </c>
      <c r="E21" s="37">
        <v>36388</v>
      </c>
      <c r="F21" s="110">
        <f t="shared" si="0"/>
        <v>0.011883615809245563</v>
      </c>
      <c r="G21" s="110">
        <f t="shared" si="1"/>
        <v>0.034014378676366114</v>
      </c>
      <c r="H21" s="63">
        <f t="shared" si="2"/>
        <v>1197</v>
      </c>
      <c r="I21" s="47">
        <f t="shared" si="4"/>
        <v>0.008977320453590927</v>
      </c>
      <c r="J21" s="51">
        <f t="shared" si="3"/>
        <v>-318</v>
      </c>
      <c r="K21" s="3"/>
    </row>
    <row r="22" spans="1:11" ht="15">
      <c r="A22" s="49">
        <v>21</v>
      </c>
      <c r="B22" s="111" t="s">
        <v>112</v>
      </c>
      <c r="C22" s="37">
        <v>61692</v>
      </c>
      <c r="D22" s="37">
        <v>63184</v>
      </c>
      <c r="E22" s="37">
        <v>62963</v>
      </c>
      <c r="F22" s="110">
        <f t="shared" si="0"/>
        <v>0.020562495938153468</v>
      </c>
      <c r="G22" s="110">
        <f t="shared" si="1"/>
        <v>0.02060234714387603</v>
      </c>
      <c r="H22" s="63">
        <f t="shared" si="2"/>
        <v>1271</v>
      </c>
      <c r="I22" s="47">
        <f t="shared" si="4"/>
        <v>0.009532309353812924</v>
      </c>
      <c r="J22" s="51">
        <f t="shared" si="3"/>
        <v>-221</v>
      </c>
      <c r="K22" s="3"/>
    </row>
    <row r="23" spans="1:11" ht="15">
      <c r="A23" s="49">
        <v>22</v>
      </c>
      <c r="B23" s="111" t="s">
        <v>113</v>
      </c>
      <c r="C23" s="37">
        <v>19855</v>
      </c>
      <c r="D23" s="37">
        <v>19929</v>
      </c>
      <c r="E23" s="37">
        <v>19907</v>
      </c>
      <c r="F23" s="110">
        <f t="shared" si="0"/>
        <v>0.006501240516506855</v>
      </c>
      <c r="G23" s="110">
        <f t="shared" si="1"/>
        <v>0.002618987660538907</v>
      </c>
      <c r="H23" s="63">
        <f t="shared" si="2"/>
        <v>52</v>
      </c>
      <c r="I23" s="47">
        <f t="shared" si="4"/>
        <v>0.0003899922001559969</v>
      </c>
      <c r="J23" s="51">
        <f t="shared" si="3"/>
        <v>-22</v>
      </c>
      <c r="K23" s="3"/>
    </row>
    <row r="24" spans="1:11" ht="15">
      <c r="A24" s="49">
        <v>23</v>
      </c>
      <c r="B24" s="111" t="s">
        <v>114</v>
      </c>
      <c r="C24" s="37">
        <v>27181</v>
      </c>
      <c r="D24" s="37">
        <v>27989</v>
      </c>
      <c r="E24" s="37">
        <v>28878</v>
      </c>
      <c r="F24" s="110">
        <f t="shared" si="0"/>
        <v>0.009430995309975633</v>
      </c>
      <c r="G24" s="110">
        <f t="shared" si="1"/>
        <v>0.06243331739082447</v>
      </c>
      <c r="H24" s="63">
        <f t="shared" si="2"/>
        <v>1697</v>
      </c>
      <c r="I24" s="47">
        <f t="shared" si="4"/>
        <v>0.012727245455090899</v>
      </c>
      <c r="J24" s="51">
        <f t="shared" si="3"/>
        <v>889</v>
      </c>
      <c r="K24" s="3"/>
    </row>
    <row r="25" spans="1:11" ht="15">
      <c r="A25" s="49">
        <v>24</v>
      </c>
      <c r="B25" s="111" t="s">
        <v>115</v>
      </c>
      <c r="C25" s="37">
        <v>14145</v>
      </c>
      <c r="D25" s="37">
        <v>14591</v>
      </c>
      <c r="E25" s="37">
        <v>14675</v>
      </c>
      <c r="F25" s="110">
        <f t="shared" si="0"/>
        <v>0.004792570682661279</v>
      </c>
      <c r="G25" s="110">
        <f t="shared" si="1"/>
        <v>0.037469070342877345</v>
      </c>
      <c r="H25" s="63">
        <f t="shared" si="2"/>
        <v>530</v>
      </c>
      <c r="I25" s="47">
        <f t="shared" si="4"/>
        <v>0.003974920501589968</v>
      </c>
      <c r="J25" s="51">
        <f t="shared" si="3"/>
        <v>84</v>
      </c>
      <c r="K25" s="3"/>
    </row>
    <row r="26" spans="1:11" ht="15">
      <c r="A26" s="49">
        <v>25</v>
      </c>
      <c r="B26" s="111" t="s">
        <v>116</v>
      </c>
      <c r="C26" s="37">
        <v>38420</v>
      </c>
      <c r="D26" s="37">
        <v>39245</v>
      </c>
      <c r="E26" s="37">
        <v>38987</v>
      </c>
      <c r="F26" s="110">
        <f t="shared" si="0"/>
        <v>0.012732398855530855</v>
      </c>
      <c r="G26" s="110">
        <f t="shared" si="1"/>
        <v>0.014757938573659552</v>
      </c>
      <c r="H26" s="63">
        <f t="shared" si="2"/>
        <v>567</v>
      </c>
      <c r="I26" s="47">
        <f t="shared" si="4"/>
        <v>0.004252414951700966</v>
      </c>
      <c r="J26" s="51">
        <f t="shared" si="3"/>
        <v>-258</v>
      </c>
      <c r="K26" s="3"/>
    </row>
    <row r="27" spans="1:11" ht="15">
      <c r="A27" s="49">
        <v>26</v>
      </c>
      <c r="B27" s="111" t="s">
        <v>117</v>
      </c>
      <c r="C27" s="37">
        <v>39644</v>
      </c>
      <c r="D27" s="37">
        <v>41600</v>
      </c>
      <c r="E27" s="37">
        <v>41225</v>
      </c>
      <c r="F27" s="110">
        <f t="shared" si="0"/>
        <v>0.01346328629592581</v>
      </c>
      <c r="G27" s="110">
        <f t="shared" si="1"/>
        <v>0.03987993138936535</v>
      </c>
      <c r="H27" s="63">
        <f t="shared" si="2"/>
        <v>1581</v>
      </c>
      <c r="I27" s="47">
        <f t="shared" si="4"/>
        <v>0.011857262854742905</v>
      </c>
      <c r="J27" s="51">
        <f t="shared" si="3"/>
        <v>-375</v>
      </c>
      <c r="K27" s="3"/>
    </row>
    <row r="28" spans="1:11" ht="15">
      <c r="A28" s="49">
        <v>27</v>
      </c>
      <c r="B28" s="111" t="s">
        <v>118</v>
      </c>
      <c r="C28" s="37">
        <v>49269</v>
      </c>
      <c r="D28" s="37">
        <v>51724</v>
      </c>
      <c r="E28" s="37">
        <v>52536</v>
      </c>
      <c r="F28" s="110">
        <f t="shared" si="0"/>
        <v>0.017157239753614512</v>
      </c>
      <c r="G28" s="110">
        <f t="shared" si="1"/>
        <v>0.06630944407233758</v>
      </c>
      <c r="H28" s="63">
        <f t="shared" si="2"/>
        <v>3267</v>
      </c>
      <c r="I28" s="47">
        <f t="shared" si="4"/>
        <v>0.024502009959800803</v>
      </c>
      <c r="J28" s="51">
        <f t="shared" si="3"/>
        <v>812</v>
      </c>
      <c r="K28" s="3"/>
    </row>
    <row r="29" spans="1:11" ht="15">
      <c r="A29" s="49">
        <v>28</v>
      </c>
      <c r="B29" s="111" t="s">
        <v>119</v>
      </c>
      <c r="C29" s="37">
        <v>18030</v>
      </c>
      <c r="D29" s="37">
        <v>18547</v>
      </c>
      <c r="E29" s="37">
        <v>18371</v>
      </c>
      <c r="F29" s="110">
        <f t="shared" si="0"/>
        <v>0.005999612675377878</v>
      </c>
      <c r="G29" s="110">
        <f t="shared" si="1"/>
        <v>0.01891292290626733</v>
      </c>
      <c r="H29" s="63">
        <f t="shared" si="2"/>
        <v>341</v>
      </c>
      <c r="I29" s="47">
        <f t="shared" si="4"/>
        <v>0.0025574488510229794</v>
      </c>
      <c r="J29" s="51">
        <f t="shared" si="3"/>
        <v>-176</v>
      </c>
      <c r="K29" s="3"/>
    </row>
    <row r="30" spans="1:11" ht="15">
      <c r="A30" s="49">
        <v>29</v>
      </c>
      <c r="B30" s="111" t="s">
        <v>120</v>
      </c>
      <c r="C30" s="37">
        <v>7308</v>
      </c>
      <c r="D30" s="37">
        <v>7271</v>
      </c>
      <c r="E30" s="37">
        <v>7184</v>
      </c>
      <c r="F30" s="110">
        <f t="shared" si="0"/>
        <v>0.0023461552152803157</v>
      </c>
      <c r="G30" s="110">
        <f t="shared" si="1"/>
        <v>-0.016967706622879036</v>
      </c>
      <c r="H30" s="63">
        <f t="shared" si="2"/>
        <v>-124</v>
      </c>
      <c r="I30" s="47">
        <f t="shared" si="4"/>
        <v>-0.0009299814003719926</v>
      </c>
      <c r="J30" s="51">
        <f t="shared" si="3"/>
        <v>-87</v>
      </c>
      <c r="K30" s="3"/>
    </row>
    <row r="31" spans="1:11" ht="15">
      <c r="A31" s="49">
        <v>30</v>
      </c>
      <c r="B31" s="111" t="s">
        <v>121</v>
      </c>
      <c r="C31" s="37">
        <v>21222</v>
      </c>
      <c r="D31" s="37">
        <v>24161</v>
      </c>
      <c r="E31" s="37">
        <v>23924</v>
      </c>
      <c r="F31" s="110">
        <f t="shared" si="0"/>
        <v>0.007813114890084391</v>
      </c>
      <c r="G31" s="110">
        <f t="shared" si="1"/>
        <v>0.12732070492884742</v>
      </c>
      <c r="H31" s="63">
        <f t="shared" si="2"/>
        <v>2702</v>
      </c>
      <c r="I31" s="47">
        <f t="shared" si="4"/>
        <v>0.020264594708105838</v>
      </c>
      <c r="J31" s="51">
        <f t="shared" si="3"/>
        <v>-237</v>
      </c>
      <c r="K31" s="3"/>
    </row>
    <row r="32" spans="1:11" ht="15">
      <c r="A32" s="49">
        <v>31</v>
      </c>
      <c r="B32" s="111" t="s">
        <v>122</v>
      </c>
      <c r="C32" s="37">
        <v>47028</v>
      </c>
      <c r="D32" s="37">
        <v>50199</v>
      </c>
      <c r="E32" s="37">
        <v>49920</v>
      </c>
      <c r="F32" s="110">
        <f t="shared" si="0"/>
        <v>0.016302904836691726</v>
      </c>
      <c r="G32" s="110">
        <f t="shared" si="1"/>
        <v>0.06149527940801225</v>
      </c>
      <c r="H32" s="63">
        <f t="shared" si="2"/>
        <v>2892</v>
      </c>
      <c r="I32" s="47">
        <f t="shared" si="4"/>
        <v>0.021689566208675827</v>
      </c>
      <c r="J32" s="51">
        <f t="shared" si="3"/>
        <v>-279</v>
      </c>
      <c r="K32" s="3"/>
    </row>
    <row r="33" spans="1:11" ht="15">
      <c r="A33" s="49">
        <v>32</v>
      </c>
      <c r="B33" s="111" t="s">
        <v>123</v>
      </c>
      <c r="C33" s="37">
        <v>23498</v>
      </c>
      <c r="D33" s="37">
        <v>24869</v>
      </c>
      <c r="E33" s="37">
        <v>25565</v>
      </c>
      <c r="F33" s="110">
        <f t="shared" si="0"/>
        <v>0.008349033696915543</v>
      </c>
      <c r="G33" s="110">
        <f t="shared" si="1"/>
        <v>0.08796493318580305</v>
      </c>
      <c r="H33" s="63">
        <f t="shared" si="2"/>
        <v>2067</v>
      </c>
      <c r="I33" s="47">
        <f t="shared" si="4"/>
        <v>0.015502189956200877</v>
      </c>
      <c r="J33" s="51">
        <f t="shared" si="3"/>
        <v>696</v>
      </c>
      <c r="K33" s="3"/>
    </row>
    <row r="34" spans="1:10" ht="15">
      <c r="A34" s="49">
        <v>33</v>
      </c>
      <c r="B34" s="111" t="s">
        <v>124</v>
      </c>
      <c r="C34" s="37">
        <v>59789</v>
      </c>
      <c r="D34" s="37">
        <v>62850</v>
      </c>
      <c r="E34" s="37">
        <v>64059</v>
      </c>
      <c r="F34" s="110">
        <f t="shared" si="0"/>
        <v>0.02092042830395904</v>
      </c>
      <c r="G34" s="110">
        <f t="shared" si="1"/>
        <v>0.07141781933131512</v>
      </c>
      <c r="H34" s="63">
        <f t="shared" si="2"/>
        <v>4270</v>
      </c>
      <c r="I34" s="47">
        <f t="shared" si="4"/>
        <v>0.03202435951280974</v>
      </c>
      <c r="J34" s="51">
        <f t="shared" si="3"/>
        <v>1209</v>
      </c>
    </row>
    <row r="35" spans="1:10" ht="15">
      <c r="A35" s="49">
        <v>34</v>
      </c>
      <c r="B35" s="111" t="s">
        <v>125</v>
      </c>
      <c r="C35" s="37">
        <v>340647</v>
      </c>
      <c r="D35" s="37">
        <v>361297</v>
      </c>
      <c r="E35" s="37">
        <v>354562</v>
      </c>
      <c r="F35" s="110">
        <f t="shared" si="0"/>
        <v>0.1157930798218568</v>
      </c>
      <c r="G35" s="110">
        <f t="shared" si="1"/>
        <v>0.040848737842987023</v>
      </c>
      <c r="H35" s="63">
        <f t="shared" si="2"/>
        <v>13915</v>
      </c>
      <c r="I35" s="47">
        <f t="shared" si="4"/>
        <v>0.10436041279174417</v>
      </c>
      <c r="J35" s="51">
        <f t="shared" si="3"/>
        <v>-6735</v>
      </c>
    </row>
    <row r="36" spans="1:10" ht="15">
      <c r="A36" s="49">
        <v>35</v>
      </c>
      <c r="B36" s="111" t="s">
        <v>126</v>
      </c>
      <c r="C36" s="37">
        <v>155203</v>
      </c>
      <c r="D36" s="37">
        <v>162166</v>
      </c>
      <c r="E36" s="37">
        <v>162121</v>
      </c>
      <c r="F36" s="110">
        <f t="shared" si="0"/>
        <v>0.05294557762478564</v>
      </c>
      <c r="G36" s="110">
        <f t="shared" si="1"/>
        <v>0.044573880659523335</v>
      </c>
      <c r="H36" s="63">
        <f t="shared" si="2"/>
        <v>6918</v>
      </c>
      <c r="I36" s="47">
        <f t="shared" si="4"/>
        <v>0.05188396232075358</v>
      </c>
      <c r="J36" s="51">
        <f t="shared" si="3"/>
        <v>-45</v>
      </c>
    </row>
    <row r="37" spans="1:10" ht="15">
      <c r="A37" s="49">
        <v>36</v>
      </c>
      <c r="B37" s="111" t="s">
        <v>127</v>
      </c>
      <c r="C37" s="37">
        <v>13810</v>
      </c>
      <c r="D37" s="37">
        <v>14386</v>
      </c>
      <c r="E37" s="37">
        <v>14272</v>
      </c>
      <c r="F37" s="110">
        <f t="shared" si="0"/>
        <v>0.00466095869049007</v>
      </c>
      <c r="G37" s="110">
        <f t="shared" si="1"/>
        <v>0.033454018826937</v>
      </c>
      <c r="H37" s="63">
        <f t="shared" si="2"/>
        <v>462</v>
      </c>
      <c r="I37" s="47">
        <f t="shared" si="4"/>
        <v>0.0034649307013859725</v>
      </c>
      <c r="J37" s="51">
        <f t="shared" si="3"/>
        <v>-114</v>
      </c>
    </row>
    <row r="38" spans="1:10" ht="15">
      <c r="A38" s="49">
        <v>37</v>
      </c>
      <c r="B38" s="111" t="s">
        <v>128</v>
      </c>
      <c r="C38" s="37">
        <v>17981</v>
      </c>
      <c r="D38" s="37">
        <v>18514</v>
      </c>
      <c r="E38" s="37">
        <v>18375</v>
      </c>
      <c r="F38" s="110">
        <f t="shared" si="0"/>
        <v>0.006000918997880818</v>
      </c>
      <c r="G38" s="110">
        <f t="shared" si="1"/>
        <v>0.021912018241477114</v>
      </c>
      <c r="H38" s="63">
        <f t="shared" si="2"/>
        <v>394</v>
      </c>
      <c r="I38" s="47">
        <f t="shared" si="4"/>
        <v>0.0029549409011819763</v>
      </c>
      <c r="J38" s="51">
        <f t="shared" si="3"/>
        <v>-139</v>
      </c>
    </row>
    <row r="39" spans="1:10" ht="15">
      <c r="A39" s="49">
        <v>38</v>
      </c>
      <c r="B39" s="111" t="s">
        <v>129</v>
      </c>
      <c r="C39" s="37">
        <v>48672</v>
      </c>
      <c r="D39" s="37">
        <v>51351</v>
      </c>
      <c r="E39" s="37">
        <v>52091</v>
      </c>
      <c r="F39" s="110">
        <f t="shared" si="0"/>
        <v>0.017011911375162433</v>
      </c>
      <c r="G39" s="110">
        <f t="shared" si="1"/>
        <v>0.0702457264957265</v>
      </c>
      <c r="H39" s="63">
        <f t="shared" si="2"/>
        <v>3419</v>
      </c>
      <c r="I39" s="47">
        <f t="shared" si="4"/>
        <v>0.025641987160256795</v>
      </c>
      <c r="J39" s="51">
        <f t="shared" si="3"/>
        <v>740</v>
      </c>
    </row>
    <row r="40" spans="1:10" ht="15">
      <c r="A40" s="49">
        <v>39</v>
      </c>
      <c r="B40" s="111" t="s">
        <v>130</v>
      </c>
      <c r="C40" s="37">
        <v>13695</v>
      </c>
      <c r="D40" s="37">
        <v>13664</v>
      </c>
      <c r="E40" s="37">
        <v>13743</v>
      </c>
      <c r="F40" s="110">
        <f t="shared" si="0"/>
        <v>0.0044881975394762495</v>
      </c>
      <c r="G40" s="110">
        <f t="shared" si="1"/>
        <v>0.0035049288061336256</v>
      </c>
      <c r="H40" s="63">
        <f t="shared" si="2"/>
        <v>48</v>
      </c>
      <c r="I40" s="47">
        <f t="shared" si="4"/>
        <v>0.0003599928001439971</v>
      </c>
      <c r="J40" s="51">
        <f t="shared" si="3"/>
        <v>79</v>
      </c>
    </row>
    <row r="41" spans="1:10" ht="15">
      <c r="A41" s="49">
        <v>40</v>
      </c>
      <c r="B41" s="111" t="s">
        <v>131</v>
      </c>
      <c r="C41" s="37">
        <v>12109</v>
      </c>
      <c r="D41" s="37">
        <v>12644</v>
      </c>
      <c r="E41" s="37">
        <v>12594</v>
      </c>
      <c r="F41" s="110">
        <f t="shared" si="0"/>
        <v>0.0041129564005067225</v>
      </c>
      <c r="G41" s="110">
        <f t="shared" si="1"/>
        <v>0.04005285324964902</v>
      </c>
      <c r="H41" s="63">
        <f t="shared" si="2"/>
        <v>485</v>
      </c>
      <c r="I41" s="47">
        <f t="shared" si="4"/>
        <v>0.003637427251454971</v>
      </c>
      <c r="J41" s="51">
        <f t="shared" si="3"/>
        <v>-50</v>
      </c>
    </row>
    <row r="42" spans="1:10" ht="15">
      <c r="A42" s="49">
        <v>41</v>
      </c>
      <c r="B42" s="111" t="s">
        <v>132</v>
      </c>
      <c r="C42" s="37">
        <v>55092</v>
      </c>
      <c r="D42" s="37">
        <v>58643</v>
      </c>
      <c r="E42" s="37">
        <v>59046</v>
      </c>
      <c r="F42" s="110">
        <f t="shared" si="0"/>
        <v>0.01928327962714943</v>
      </c>
      <c r="G42" s="110">
        <f t="shared" si="1"/>
        <v>0.07177085602265301</v>
      </c>
      <c r="H42" s="63">
        <f t="shared" si="2"/>
        <v>3954</v>
      </c>
      <c r="I42" s="47">
        <f t="shared" si="4"/>
        <v>0.029654406911861764</v>
      </c>
      <c r="J42" s="51">
        <f t="shared" si="3"/>
        <v>403</v>
      </c>
    </row>
    <row r="43" spans="1:10" ht="15">
      <c r="A43" s="49">
        <v>42</v>
      </c>
      <c r="B43" s="111" t="s">
        <v>133</v>
      </c>
      <c r="C43" s="37">
        <v>74781</v>
      </c>
      <c r="D43" s="37">
        <v>79579</v>
      </c>
      <c r="E43" s="37">
        <v>79558</v>
      </c>
      <c r="F43" s="110">
        <f t="shared" si="0"/>
        <v>0.025982101422225966</v>
      </c>
      <c r="G43" s="110">
        <f t="shared" si="1"/>
        <v>0.06387986253192655</v>
      </c>
      <c r="H43" s="63">
        <f t="shared" si="2"/>
        <v>4777</v>
      </c>
      <c r="I43" s="47">
        <f t="shared" si="4"/>
        <v>0.035826783464330714</v>
      </c>
      <c r="J43" s="51">
        <f t="shared" si="3"/>
        <v>-21</v>
      </c>
    </row>
    <row r="44" spans="1:10" ht="15">
      <c r="A44" s="49">
        <v>43</v>
      </c>
      <c r="B44" s="111" t="s">
        <v>134</v>
      </c>
      <c r="C44" s="37">
        <v>21594</v>
      </c>
      <c r="D44" s="37">
        <v>23730</v>
      </c>
      <c r="E44" s="37">
        <v>23791</v>
      </c>
      <c r="F44" s="110">
        <f t="shared" si="0"/>
        <v>0.007769679666861635</v>
      </c>
      <c r="G44" s="110">
        <f t="shared" si="1"/>
        <v>0.10174122441418913</v>
      </c>
      <c r="H44" s="63">
        <f t="shared" si="2"/>
        <v>2197</v>
      </c>
      <c r="I44" s="47">
        <f t="shared" si="4"/>
        <v>0.01647717045659087</v>
      </c>
      <c r="J44" s="51">
        <f t="shared" si="3"/>
        <v>61</v>
      </c>
    </row>
    <row r="45" spans="1:10" ht="15">
      <c r="A45" s="49">
        <v>44</v>
      </c>
      <c r="B45" s="111" t="s">
        <v>135</v>
      </c>
      <c r="C45" s="37">
        <v>38635</v>
      </c>
      <c r="D45" s="37">
        <v>39879</v>
      </c>
      <c r="E45" s="37">
        <v>40110</v>
      </c>
      <c r="F45" s="110">
        <f t="shared" si="0"/>
        <v>0.013099148898231272</v>
      </c>
      <c r="G45" s="110">
        <f t="shared" si="1"/>
        <v>0.038177818040636725</v>
      </c>
      <c r="H45" s="63">
        <f t="shared" si="2"/>
        <v>1475</v>
      </c>
      <c r="I45" s="47">
        <f t="shared" si="4"/>
        <v>0.011062278754424911</v>
      </c>
      <c r="J45" s="51">
        <f t="shared" si="3"/>
        <v>231</v>
      </c>
    </row>
    <row r="46" spans="1:10" ht="15">
      <c r="A46" s="49">
        <v>45</v>
      </c>
      <c r="B46" s="111" t="s">
        <v>136</v>
      </c>
      <c r="C46" s="37">
        <v>42960</v>
      </c>
      <c r="D46" s="37">
        <v>44919</v>
      </c>
      <c r="E46" s="37">
        <v>45798</v>
      </c>
      <c r="F46" s="110">
        <f t="shared" si="0"/>
        <v>0.014956739497412011</v>
      </c>
      <c r="G46" s="110">
        <f t="shared" si="1"/>
        <v>0.06606145251396649</v>
      </c>
      <c r="H46" s="63">
        <f t="shared" si="2"/>
        <v>2838</v>
      </c>
      <c r="I46" s="47">
        <f t="shared" si="4"/>
        <v>0.02128457430851383</v>
      </c>
      <c r="J46" s="51">
        <f t="shared" si="3"/>
        <v>879</v>
      </c>
    </row>
    <row r="47" spans="1:10" ht="15">
      <c r="A47" s="49">
        <v>46</v>
      </c>
      <c r="B47" s="111" t="s">
        <v>137</v>
      </c>
      <c r="C47" s="37">
        <v>35773</v>
      </c>
      <c r="D47" s="37">
        <v>37927</v>
      </c>
      <c r="E47" s="37">
        <v>37707</v>
      </c>
      <c r="F47" s="110">
        <f t="shared" si="0"/>
        <v>0.012314375654590043</v>
      </c>
      <c r="G47" s="110">
        <f t="shared" si="1"/>
        <v>0.05406312023034132</v>
      </c>
      <c r="H47" s="63">
        <f t="shared" si="2"/>
        <v>1934</v>
      </c>
      <c r="I47" s="47">
        <f t="shared" si="4"/>
        <v>0.014504709905801884</v>
      </c>
      <c r="J47" s="51">
        <f t="shared" si="3"/>
        <v>-220</v>
      </c>
    </row>
    <row r="48" spans="1:10" ht="15">
      <c r="A48" s="49">
        <v>47</v>
      </c>
      <c r="B48" s="111" t="s">
        <v>138</v>
      </c>
      <c r="C48" s="37">
        <v>27014</v>
      </c>
      <c r="D48" s="37">
        <v>27762</v>
      </c>
      <c r="E48" s="37">
        <v>27974</v>
      </c>
      <c r="F48" s="110">
        <f t="shared" si="0"/>
        <v>0.009135766424311185</v>
      </c>
      <c r="G48" s="110">
        <f t="shared" si="1"/>
        <v>0.03553712889612794</v>
      </c>
      <c r="H48" s="63">
        <f t="shared" si="2"/>
        <v>960</v>
      </c>
      <c r="I48" s="47">
        <f t="shared" si="4"/>
        <v>0.007199856002879942</v>
      </c>
      <c r="J48" s="51">
        <f t="shared" si="3"/>
        <v>212</v>
      </c>
    </row>
    <row r="49" spans="1:10" ht="15">
      <c r="A49" s="49">
        <v>48</v>
      </c>
      <c r="B49" s="111" t="s">
        <v>139</v>
      </c>
      <c r="C49" s="37">
        <v>35345</v>
      </c>
      <c r="D49" s="37">
        <v>37230</v>
      </c>
      <c r="E49" s="37">
        <v>37203</v>
      </c>
      <c r="F49" s="110">
        <f t="shared" si="0"/>
        <v>0.012149779019219596</v>
      </c>
      <c r="G49" s="110">
        <f t="shared" si="1"/>
        <v>0.052567548450983166</v>
      </c>
      <c r="H49" s="63">
        <f t="shared" si="2"/>
        <v>1858</v>
      </c>
      <c r="I49" s="47">
        <f t="shared" si="4"/>
        <v>0.013934721305573888</v>
      </c>
      <c r="J49" s="51">
        <f t="shared" si="3"/>
        <v>-27</v>
      </c>
    </row>
    <row r="50" spans="1:10" ht="15">
      <c r="A50" s="49">
        <v>49</v>
      </c>
      <c r="B50" s="111" t="s">
        <v>140</v>
      </c>
      <c r="C50" s="37">
        <v>14910</v>
      </c>
      <c r="D50" s="37">
        <v>15465</v>
      </c>
      <c r="E50" s="37">
        <v>15419</v>
      </c>
      <c r="F50" s="110">
        <f t="shared" si="0"/>
        <v>0.005035546668208127</v>
      </c>
      <c r="G50" s="110">
        <f t="shared" si="1"/>
        <v>0.034138162307176395</v>
      </c>
      <c r="H50" s="63">
        <f t="shared" si="2"/>
        <v>509</v>
      </c>
      <c r="I50" s="47">
        <f t="shared" si="4"/>
        <v>0.0038174236515269694</v>
      </c>
      <c r="J50" s="51">
        <f t="shared" si="3"/>
        <v>-46</v>
      </c>
    </row>
    <row r="51" spans="1:10" ht="15">
      <c r="A51" s="49">
        <v>50</v>
      </c>
      <c r="B51" s="111" t="s">
        <v>141</v>
      </c>
      <c r="C51" s="37">
        <v>11869</v>
      </c>
      <c r="D51" s="37">
        <v>12490</v>
      </c>
      <c r="E51" s="37">
        <v>12468</v>
      </c>
      <c r="F51" s="110">
        <f t="shared" si="0"/>
        <v>0.004071807241664111</v>
      </c>
      <c r="G51" s="110">
        <f t="shared" si="1"/>
        <v>0.05046760468447215</v>
      </c>
      <c r="H51" s="63">
        <f t="shared" si="2"/>
        <v>599</v>
      </c>
      <c r="I51" s="47">
        <f t="shared" si="4"/>
        <v>0.004492410151796964</v>
      </c>
      <c r="J51" s="51">
        <f t="shared" si="3"/>
        <v>-22</v>
      </c>
    </row>
    <row r="52" spans="1:10" ht="15">
      <c r="A52" s="49">
        <v>51</v>
      </c>
      <c r="B52" s="111" t="s">
        <v>142</v>
      </c>
      <c r="C52" s="37">
        <v>14462</v>
      </c>
      <c r="D52" s="37">
        <v>15018</v>
      </c>
      <c r="E52" s="37">
        <v>14848</v>
      </c>
      <c r="F52" s="110">
        <f t="shared" si="0"/>
        <v>0.0048490691309134365</v>
      </c>
      <c r="G52" s="110">
        <f t="shared" si="1"/>
        <v>0.026690637532844695</v>
      </c>
      <c r="H52" s="63">
        <f t="shared" si="2"/>
        <v>386</v>
      </c>
      <c r="I52" s="47">
        <f t="shared" si="4"/>
        <v>0.0028949421011579767</v>
      </c>
      <c r="J52" s="51">
        <f t="shared" si="3"/>
        <v>-170</v>
      </c>
    </row>
    <row r="53" spans="1:10" ht="15">
      <c r="A53" s="49">
        <v>52</v>
      </c>
      <c r="B53" s="111" t="s">
        <v>143</v>
      </c>
      <c r="C53" s="37">
        <v>25147</v>
      </c>
      <c r="D53" s="37">
        <v>26096</v>
      </c>
      <c r="E53" s="37">
        <v>26012</v>
      </c>
      <c r="F53" s="110">
        <f t="shared" si="0"/>
        <v>0.008495015236619094</v>
      </c>
      <c r="G53" s="110">
        <f t="shared" si="1"/>
        <v>0.03439774128126615</v>
      </c>
      <c r="H53" s="63">
        <f t="shared" si="2"/>
        <v>865</v>
      </c>
      <c r="I53" s="47">
        <f t="shared" si="4"/>
        <v>0.006487370252594948</v>
      </c>
      <c r="J53" s="51">
        <f t="shared" si="3"/>
        <v>-84</v>
      </c>
    </row>
    <row r="54" spans="1:10" ht="15">
      <c r="A54" s="49">
        <v>53</v>
      </c>
      <c r="B54" s="111" t="s">
        <v>144</v>
      </c>
      <c r="C54" s="37">
        <v>15351</v>
      </c>
      <c r="D54" s="37">
        <v>15647</v>
      </c>
      <c r="E54" s="37">
        <v>15517</v>
      </c>
      <c r="F54" s="110">
        <f t="shared" si="0"/>
        <v>0.005067551569530158</v>
      </c>
      <c r="G54" s="110">
        <f t="shared" si="1"/>
        <v>0.010813627776692073</v>
      </c>
      <c r="H54" s="63">
        <f t="shared" si="2"/>
        <v>166</v>
      </c>
      <c r="I54" s="47">
        <f t="shared" si="4"/>
        <v>0.00124497510049799</v>
      </c>
      <c r="J54" s="51">
        <f t="shared" si="3"/>
        <v>-130</v>
      </c>
    </row>
    <row r="55" spans="1:10" ht="15">
      <c r="A55" s="49">
        <v>54</v>
      </c>
      <c r="B55" s="111" t="s">
        <v>145</v>
      </c>
      <c r="C55" s="37">
        <v>29472</v>
      </c>
      <c r="D55" s="37">
        <v>30558</v>
      </c>
      <c r="E55" s="37">
        <v>30555</v>
      </c>
      <c r="F55" s="110">
        <f t="shared" si="0"/>
        <v>0.009978671019333247</v>
      </c>
      <c r="G55" s="110">
        <f t="shared" si="1"/>
        <v>0.036746742671009774</v>
      </c>
      <c r="H55" s="63">
        <f t="shared" si="2"/>
        <v>1083</v>
      </c>
      <c r="I55" s="47">
        <f t="shared" si="4"/>
        <v>0.008122337553248935</v>
      </c>
      <c r="J55" s="51">
        <f t="shared" si="3"/>
        <v>-3</v>
      </c>
    </row>
    <row r="56" spans="1:10" ht="15">
      <c r="A56" s="49">
        <v>55</v>
      </c>
      <c r="B56" s="111" t="s">
        <v>146</v>
      </c>
      <c r="C56" s="37">
        <v>51773</v>
      </c>
      <c r="D56" s="37">
        <v>54245</v>
      </c>
      <c r="E56" s="37">
        <v>54139</v>
      </c>
      <c r="F56" s="110">
        <f t="shared" si="0"/>
        <v>0.017680748496667734</v>
      </c>
      <c r="G56" s="110">
        <f t="shared" si="1"/>
        <v>0.04569949587622892</v>
      </c>
      <c r="H56" s="63">
        <f t="shared" si="2"/>
        <v>2366</v>
      </c>
      <c r="I56" s="47">
        <f t="shared" si="4"/>
        <v>0.017744645107097858</v>
      </c>
      <c r="J56" s="51">
        <f t="shared" si="3"/>
        <v>-106</v>
      </c>
    </row>
    <row r="57" spans="1:10" ht="15">
      <c r="A57" s="49">
        <v>56</v>
      </c>
      <c r="B57" s="111" t="s">
        <v>147</v>
      </c>
      <c r="C57" s="37">
        <v>15774</v>
      </c>
      <c r="D57" s="37">
        <v>15535</v>
      </c>
      <c r="E57" s="37">
        <v>15440</v>
      </c>
      <c r="F57" s="110">
        <f t="shared" si="0"/>
        <v>0.005042404861348562</v>
      </c>
      <c r="G57" s="110">
        <f t="shared" si="1"/>
        <v>-0.021174083935590213</v>
      </c>
      <c r="H57" s="63">
        <f t="shared" si="2"/>
        <v>-334</v>
      </c>
      <c r="I57" s="47">
        <f t="shared" si="4"/>
        <v>-0.00250494990100198</v>
      </c>
      <c r="J57" s="51">
        <f t="shared" si="3"/>
        <v>-95</v>
      </c>
    </row>
    <row r="58" spans="1:10" ht="15">
      <c r="A58" s="49">
        <v>57</v>
      </c>
      <c r="B58" s="111" t="s">
        <v>148</v>
      </c>
      <c r="C58" s="37">
        <v>10158</v>
      </c>
      <c r="D58" s="37">
        <v>10482</v>
      </c>
      <c r="E58" s="37">
        <v>10448</v>
      </c>
      <c r="F58" s="110">
        <f t="shared" si="0"/>
        <v>0.00341211437767939</v>
      </c>
      <c r="G58" s="110">
        <f t="shared" si="1"/>
        <v>0.028548926954124827</v>
      </c>
      <c r="H58" s="63">
        <f t="shared" si="2"/>
        <v>290</v>
      </c>
      <c r="I58" s="47">
        <f t="shared" si="4"/>
        <v>0.0021749565008699827</v>
      </c>
      <c r="J58" s="51">
        <f t="shared" si="3"/>
        <v>-34</v>
      </c>
    </row>
    <row r="59" spans="1:10" ht="15">
      <c r="A59" s="49">
        <v>58</v>
      </c>
      <c r="B59" s="111" t="s">
        <v>149</v>
      </c>
      <c r="C59" s="37">
        <v>28535</v>
      </c>
      <c r="D59" s="37">
        <v>29442</v>
      </c>
      <c r="E59" s="37">
        <v>30048</v>
      </c>
      <c r="F59" s="110">
        <f t="shared" si="0"/>
        <v>0.009813094642085596</v>
      </c>
      <c r="G59" s="110">
        <f t="shared" si="1"/>
        <v>0.05302260381987033</v>
      </c>
      <c r="H59" s="63">
        <f t="shared" si="2"/>
        <v>1513</v>
      </c>
      <c r="I59" s="47">
        <f t="shared" si="4"/>
        <v>0.01134727305453891</v>
      </c>
      <c r="J59" s="51">
        <f t="shared" si="3"/>
        <v>606</v>
      </c>
    </row>
    <row r="60" spans="1:10" ht="15">
      <c r="A60" s="49">
        <v>59</v>
      </c>
      <c r="B60" s="111" t="s">
        <v>150</v>
      </c>
      <c r="C60" s="37">
        <v>26584</v>
      </c>
      <c r="D60" s="37">
        <v>27956</v>
      </c>
      <c r="E60" s="37">
        <v>28070</v>
      </c>
      <c r="F60" s="110">
        <f t="shared" si="0"/>
        <v>0.009167118164381744</v>
      </c>
      <c r="G60" s="110">
        <f t="shared" si="1"/>
        <v>0.0558982846825158</v>
      </c>
      <c r="H60" s="63">
        <f t="shared" si="2"/>
        <v>1486</v>
      </c>
      <c r="I60" s="47">
        <f t="shared" si="4"/>
        <v>0.011144777104457911</v>
      </c>
      <c r="J60" s="51">
        <f t="shared" si="3"/>
        <v>114</v>
      </c>
    </row>
    <row r="61" spans="1:10" ht="15">
      <c r="A61" s="49">
        <v>60</v>
      </c>
      <c r="B61" s="111" t="s">
        <v>151</v>
      </c>
      <c r="C61" s="37">
        <v>25027</v>
      </c>
      <c r="D61" s="37">
        <v>25988</v>
      </c>
      <c r="E61" s="37">
        <v>25986</v>
      </c>
      <c r="F61" s="110">
        <f t="shared" si="0"/>
        <v>0.008486524140349984</v>
      </c>
      <c r="G61" s="110">
        <f t="shared" si="1"/>
        <v>0.03831861589483358</v>
      </c>
      <c r="H61" s="63">
        <f t="shared" si="2"/>
        <v>959</v>
      </c>
      <c r="I61" s="47">
        <f t="shared" si="4"/>
        <v>0.0071923561528769425</v>
      </c>
      <c r="J61" s="51">
        <f t="shared" si="3"/>
        <v>-2</v>
      </c>
    </row>
    <row r="62" spans="1:10" ht="15">
      <c r="A62" s="49">
        <v>61</v>
      </c>
      <c r="B62" s="111" t="s">
        <v>152</v>
      </c>
      <c r="C62" s="37">
        <v>36550</v>
      </c>
      <c r="D62" s="37">
        <v>37791</v>
      </c>
      <c r="E62" s="37">
        <v>37623</v>
      </c>
      <c r="F62" s="110">
        <f t="shared" si="0"/>
        <v>0.012286942882028301</v>
      </c>
      <c r="G62" s="110">
        <f t="shared" si="1"/>
        <v>0.029357045143638853</v>
      </c>
      <c r="H62" s="63">
        <f t="shared" si="2"/>
        <v>1073</v>
      </c>
      <c r="I62" s="47">
        <f t="shared" si="4"/>
        <v>0.008047339053218935</v>
      </c>
      <c r="J62" s="51">
        <f t="shared" si="3"/>
        <v>-168</v>
      </c>
    </row>
    <row r="63" spans="1:10" ht="15">
      <c r="A63" s="49">
        <v>62</v>
      </c>
      <c r="B63" s="111" t="s">
        <v>153</v>
      </c>
      <c r="C63" s="37">
        <v>10355</v>
      </c>
      <c r="D63" s="37">
        <v>10633</v>
      </c>
      <c r="E63" s="37">
        <v>10543</v>
      </c>
      <c r="F63" s="110">
        <f t="shared" si="0"/>
        <v>0.0034431395371242158</v>
      </c>
      <c r="G63" s="110">
        <f t="shared" si="1"/>
        <v>0.018155480444229842</v>
      </c>
      <c r="H63" s="63">
        <f t="shared" si="2"/>
        <v>188</v>
      </c>
      <c r="I63" s="47">
        <f t="shared" si="4"/>
        <v>0.0014099718005639887</v>
      </c>
      <c r="J63" s="51">
        <f t="shared" si="3"/>
        <v>-90</v>
      </c>
    </row>
    <row r="64" spans="1:10" ht="15">
      <c r="A64" s="49">
        <v>63</v>
      </c>
      <c r="B64" s="111" t="s">
        <v>154</v>
      </c>
      <c r="C64" s="37">
        <v>46890</v>
      </c>
      <c r="D64" s="37">
        <v>51029</v>
      </c>
      <c r="E64" s="37">
        <v>51019</v>
      </c>
      <c r="F64" s="110">
        <f t="shared" si="0"/>
        <v>0.0166618169443745</v>
      </c>
      <c r="G64" s="110">
        <f t="shared" si="1"/>
        <v>0.08805715504371935</v>
      </c>
      <c r="H64" s="63">
        <f t="shared" si="2"/>
        <v>4129</v>
      </c>
      <c r="I64" s="47">
        <f t="shared" si="4"/>
        <v>0.030966880662386752</v>
      </c>
      <c r="J64" s="51">
        <f t="shared" si="3"/>
        <v>-10</v>
      </c>
    </row>
    <row r="65" spans="1:10" ht="15">
      <c r="A65" s="49">
        <v>64</v>
      </c>
      <c r="B65" s="111" t="s">
        <v>155</v>
      </c>
      <c r="C65" s="37">
        <v>13062</v>
      </c>
      <c r="D65" s="37">
        <v>13642</v>
      </c>
      <c r="E65" s="37">
        <v>13583</v>
      </c>
      <c r="F65" s="110">
        <f t="shared" si="0"/>
        <v>0.004435944639358648</v>
      </c>
      <c r="G65" s="110">
        <f t="shared" si="1"/>
        <v>0.03988669422753024</v>
      </c>
      <c r="H65" s="63">
        <f t="shared" si="2"/>
        <v>521</v>
      </c>
      <c r="I65" s="47">
        <f t="shared" si="4"/>
        <v>0.003907421851562969</v>
      </c>
      <c r="J65" s="51">
        <f t="shared" si="3"/>
        <v>-59</v>
      </c>
    </row>
    <row r="66" spans="1:10" ht="15">
      <c r="A66" s="49">
        <v>65</v>
      </c>
      <c r="B66" s="111" t="s">
        <v>156</v>
      </c>
      <c r="C66" s="37">
        <v>38456</v>
      </c>
      <c r="D66" s="37">
        <v>40123</v>
      </c>
      <c r="E66" s="37">
        <v>39899</v>
      </c>
      <c r="F66" s="110">
        <f aca="true" t="shared" si="5" ref="F66:F83">E66/$E$83</f>
        <v>0.013030240386201184</v>
      </c>
      <c r="G66" s="110">
        <f aca="true" t="shared" si="6" ref="G66:G83">(E66-C66)/C66</f>
        <v>0.03752340337008529</v>
      </c>
      <c r="H66" s="63">
        <f aca="true" t="shared" si="7" ref="H66:H83">E66-C66</f>
        <v>1443</v>
      </c>
      <c r="I66" s="47">
        <f t="shared" si="4"/>
        <v>0.010822283554328913</v>
      </c>
      <c r="J66" s="51">
        <f aca="true" t="shared" si="8" ref="J66:J83">E66-D66</f>
        <v>-224</v>
      </c>
    </row>
    <row r="67" spans="1:10" ht="15">
      <c r="A67" s="49">
        <v>66</v>
      </c>
      <c r="B67" s="111" t="s">
        <v>157</v>
      </c>
      <c r="C67" s="37">
        <v>18658</v>
      </c>
      <c r="D67" s="37">
        <v>19192</v>
      </c>
      <c r="E67" s="37">
        <v>19056</v>
      </c>
      <c r="F67" s="110">
        <f t="shared" si="5"/>
        <v>0.0062233204040063606</v>
      </c>
      <c r="G67" s="110">
        <f t="shared" si="6"/>
        <v>0.02133133240433058</v>
      </c>
      <c r="H67" s="63">
        <f t="shared" si="7"/>
        <v>398</v>
      </c>
      <c r="I67" s="47">
        <f aca="true" t="shared" si="9" ref="I67:I83">H67/$H$83</f>
        <v>0.002984940301193976</v>
      </c>
      <c r="J67" s="51">
        <f t="shared" si="8"/>
        <v>-136</v>
      </c>
    </row>
    <row r="68" spans="1:10" ht="15">
      <c r="A68" s="49">
        <v>67</v>
      </c>
      <c r="B68" s="111" t="s">
        <v>158</v>
      </c>
      <c r="C68" s="37">
        <v>23041</v>
      </c>
      <c r="D68" s="37">
        <v>23394</v>
      </c>
      <c r="E68" s="37">
        <v>23131</v>
      </c>
      <c r="F68" s="110">
        <f t="shared" si="5"/>
        <v>0.007554136453876529</v>
      </c>
      <c r="G68" s="110">
        <f t="shared" si="6"/>
        <v>0.0039060804652575843</v>
      </c>
      <c r="H68" s="63">
        <f t="shared" si="7"/>
        <v>90</v>
      </c>
      <c r="I68" s="47">
        <f t="shared" si="9"/>
        <v>0.0006749865002699946</v>
      </c>
      <c r="J68" s="51">
        <f t="shared" si="8"/>
        <v>-263</v>
      </c>
    </row>
    <row r="69" spans="1:10" ht="15">
      <c r="A69" s="49">
        <v>68</v>
      </c>
      <c r="B69" s="111" t="s">
        <v>159</v>
      </c>
      <c r="C69" s="37">
        <v>13692</v>
      </c>
      <c r="D69" s="37">
        <v>13783</v>
      </c>
      <c r="E69" s="37">
        <v>13699</v>
      </c>
      <c r="F69" s="110">
        <f t="shared" si="5"/>
        <v>0.0044738279919439095</v>
      </c>
      <c r="G69" s="110">
        <f t="shared" si="6"/>
        <v>0.0005112474437627812</v>
      </c>
      <c r="H69" s="63">
        <f t="shared" si="7"/>
        <v>7</v>
      </c>
      <c r="I69" s="47">
        <f t="shared" si="9"/>
        <v>5.249895002099958E-05</v>
      </c>
      <c r="J69" s="51">
        <f t="shared" si="8"/>
        <v>-84</v>
      </c>
    </row>
    <row r="70" spans="1:10" ht="15">
      <c r="A70" s="49">
        <v>69</v>
      </c>
      <c r="B70" s="111" t="s">
        <v>160</v>
      </c>
      <c r="C70" s="37">
        <v>4936</v>
      </c>
      <c r="D70" s="37">
        <v>5064</v>
      </c>
      <c r="E70" s="37">
        <v>5004</v>
      </c>
      <c r="F70" s="110">
        <f t="shared" si="5"/>
        <v>0.0016342094511779927</v>
      </c>
      <c r="G70" s="110">
        <f t="shared" si="6"/>
        <v>0.013776337115072933</v>
      </c>
      <c r="H70" s="63">
        <f t="shared" si="7"/>
        <v>68</v>
      </c>
      <c r="I70" s="47">
        <f t="shared" si="9"/>
        <v>0.0005099898002039959</v>
      </c>
      <c r="J70" s="51">
        <f t="shared" si="8"/>
        <v>-60</v>
      </c>
    </row>
    <row r="71" spans="1:10" ht="15">
      <c r="A71" s="49">
        <v>70</v>
      </c>
      <c r="B71" s="111" t="s">
        <v>161</v>
      </c>
      <c r="C71" s="37">
        <v>9122</v>
      </c>
      <c r="D71" s="37">
        <v>9587</v>
      </c>
      <c r="E71" s="37">
        <v>9949</v>
      </c>
      <c r="F71" s="110">
        <f t="shared" si="5"/>
        <v>0.0032491506454376197</v>
      </c>
      <c r="G71" s="110">
        <f t="shared" si="6"/>
        <v>0.09065994299495725</v>
      </c>
      <c r="H71" s="63">
        <f t="shared" si="7"/>
        <v>827</v>
      </c>
      <c r="I71" s="47">
        <f t="shared" si="9"/>
        <v>0.0062023759524809504</v>
      </c>
      <c r="J71" s="51">
        <f t="shared" si="8"/>
        <v>362</v>
      </c>
    </row>
    <row r="72" spans="1:10" ht="15">
      <c r="A72" s="49">
        <v>71</v>
      </c>
      <c r="B72" s="111" t="s">
        <v>162</v>
      </c>
      <c r="C72" s="37">
        <v>16407</v>
      </c>
      <c r="D72" s="37">
        <v>17060</v>
      </c>
      <c r="E72" s="37">
        <v>16890</v>
      </c>
      <c r="F72" s="110">
        <f t="shared" si="5"/>
        <v>0.005515946768664327</v>
      </c>
      <c r="G72" s="110">
        <f t="shared" si="6"/>
        <v>0.029438654232949352</v>
      </c>
      <c r="H72" s="63">
        <f t="shared" si="7"/>
        <v>483</v>
      </c>
      <c r="I72" s="47">
        <f t="shared" si="9"/>
        <v>0.0036224275514489712</v>
      </c>
      <c r="J72" s="51">
        <f t="shared" si="8"/>
        <v>-170</v>
      </c>
    </row>
    <row r="73" spans="1:10" ht="15">
      <c r="A73" s="49">
        <v>72</v>
      </c>
      <c r="B73" s="111" t="s">
        <v>163</v>
      </c>
      <c r="C73" s="37">
        <v>19745</v>
      </c>
      <c r="D73" s="37">
        <v>21388</v>
      </c>
      <c r="E73" s="37">
        <v>21266</v>
      </c>
      <c r="F73" s="110">
        <f t="shared" si="5"/>
        <v>0.006945063586880734</v>
      </c>
      <c r="G73" s="110">
        <f t="shared" si="6"/>
        <v>0.07703216004051659</v>
      </c>
      <c r="H73" s="63">
        <f t="shared" si="7"/>
        <v>1521</v>
      </c>
      <c r="I73" s="47">
        <f t="shared" si="9"/>
        <v>0.011407271854562908</v>
      </c>
      <c r="J73" s="51">
        <f t="shared" si="8"/>
        <v>-122</v>
      </c>
    </row>
    <row r="74" spans="1:10" ht="15">
      <c r="A74" s="49">
        <v>73</v>
      </c>
      <c r="B74" s="111" t="s">
        <v>164</v>
      </c>
      <c r="C74" s="37">
        <v>23898</v>
      </c>
      <c r="D74" s="37">
        <v>24725</v>
      </c>
      <c r="E74" s="37">
        <v>24682</v>
      </c>
      <c r="F74" s="110">
        <f t="shared" si="5"/>
        <v>0.00806066300439153</v>
      </c>
      <c r="G74" s="110">
        <f t="shared" si="6"/>
        <v>0.032806092560046865</v>
      </c>
      <c r="H74" s="63">
        <f t="shared" si="7"/>
        <v>784</v>
      </c>
      <c r="I74" s="47">
        <f t="shared" si="9"/>
        <v>0.005879882402351953</v>
      </c>
      <c r="J74" s="51">
        <f t="shared" si="8"/>
        <v>-43</v>
      </c>
    </row>
    <row r="75" spans="1:10" ht="15">
      <c r="A75" s="49">
        <v>74</v>
      </c>
      <c r="B75" s="111" t="s">
        <v>165</v>
      </c>
      <c r="C75" s="37">
        <v>8137</v>
      </c>
      <c r="D75" s="37">
        <v>8376</v>
      </c>
      <c r="E75" s="37">
        <v>8280</v>
      </c>
      <c r="F75" s="110">
        <f t="shared" si="5"/>
        <v>0.0027040875810858873</v>
      </c>
      <c r="G75" s="110">
        <f t="shared" si="6"/>
        <v>0.01757404448814059</v>
      </c>
      <c r="H75" s="63">
        <f t="shared" si="7"/>
        <v>143</v>
      </c>
      <c r="I75" s="47">
        <f t="shared" si="9"/>
        <v>0.0010724785504289914</v>
      </c>
      <c r="J75" s="51">
        <f t="shared" si="8"/>
        <v>-96</v>
      </c>
    </row>
    <row r="76" spans="1:10" ht="15">
      <c r="A76" s="49">
        <v>75</v>
      </c>
      <c r="B76" s="111" t="s">
        <v>166</v>
      </c>
      <c r="C76" s="37">
        <v>5379</v>
      </c>
      <c r="D76" s="37">
        <v>5365</v>
      </c>
      <c r="E76" s="37">
        <v>5269</v>
      </c>
      <c r="F76" s="110">
        <f t="shared" si="5"/>
        <v>0.0017207533169977705</v>
      </c>
      <c r="G76" s="110">
        <f t="shared" si="6"/>
        <v>-0.02044989775051125</v>
      </c>
      <c r="H76" s="63">
        <f t="shared" si="7"/>
        <v>-110</v>
      </c>
      <c r="I76" s="47">
        <f t="shared" si="9"/>
        <v>-0.0008249835003299934</v>
      </c>
      <c r="J76" s="51">
        <f t="shared" si="8"/>
        <v>-96</v>
      </c>
    </row>
    <row r="77" spans="1:10" ht="15">
      <c r="A77" s="49">
        <v>76</v>
      </c>
      <c r="B77" s="111" t="s">
        <v>167</v>
      </c>
      <c r="C77" s="37">
        <v>7472</v>
      </c>
      <c r="D77" s="37">
        <v>7961</v>
      </c>
      <c r="E77" s="37">
        <v>8843</v>
      </c>
      <c r="F77" s="110">
        <f t="shared" si="5"/>
        <v>0.002887952473374698</v>
      </c>
      <c r="G77" s="110">
        <f t="shared" si="6"/>
        <v>0.1834850107066381</v>
      </c>
      <c r="H77" s="63">
        <f t="shared" si="7"/>
        <v>1371</v>
      </c>
      <c r="I77" s="47">
        <f t="shared" si="9"/>
        <v>0.010282294354112917</v>
      </c>
      <c r="J77" s="51">
        <f t="shared" si="8"/>
        <v>882</v>
      </c>
    </row>
    <row r="78" spans="1:10" ht="15">
      <c r="A78" s="49">
        <v>77</v>
      </c>
      <c r="B78" s="111" t="s">
        <v>168</v>
      </c>
      <c r="C78" s="37">
        <v>10243</v>
      </c>
      <c r="D78" s="37">
        <v>10780</v>
      </c>
      <c r="E78" s="37">
        <v>10650</v>
      </c>
      <c r="F78" s="110">
        <f t="shared" si="5"/>
        <v>0.003478083664077862</v>
      </c>
      <c r="G78" s="110">
        <f t="shared" si="6"/>
        <v>0.03973445279703212</v>
      </c>
      <c r="H78" s="63">
        <f t="shared" si="7"/>
        <v>407</v>
      </c>
      <c r="I78" s="47">
        <f t="shared" si="9"/>
        <v>0.0030524389512209755</v>
      </c>
      <c r="J78" s="51">
        <f t="shared" si="8"/>
        <v>-130</v>
      </c>
    </row>
    <row r="79" spans="1:10" ht="15">
      <c r="A79" s="49">
        <v>78</v>
      </c>
      <c r="B79" s="111" t="s">
        <v>169</v>
      </c>
      <c r="C79" s="37">
        <v>11734</v>
      </c>
      <c r="D79" s="37">
        <v>12176</v>
      </c>
      <c r="E79" s="37">
        <v>11972</v>
      </c>
      <c r="F79" s="110">
        <f t="shared" si="5"/>
        <v>0.003909823251299546</v>
      </c>
      <c r="G79" s="110">
        <f t="shared" si="6"/>
        <v>0.020282938469405147</v>
      </c>
      <c r="H79" s="63">
        <f t="shared" si="7"/>
        <v>238</v>
      </c>
      <c r="I79" s="47">
        <f t="shared" si="9"/>
        <v>0.0017849643007139858</v>
      </c>
      <c r="J79" s="51">
        <f t="shared" si="8"/>
        <v>-204</v>
      </c>
    </row>
    <row r="80" spans="1:10" ht="15">
      <c r="A80" s="49">
        <v>79</v>
      </c>
      <c r="B80" s="111" t="s">
        <v>170</v>
      </c>
      <c r="C80" s="37">
        <v>5822</v>
      </c>
      <c r="D80" s="37">
        <v>6246</v>
      </c>
      <c r="E80" s="37">
        <v>6157</v>
      </c>
      <c r="F80" s="110">
        <f t="shared" si="5"/>
        <v>0.00201075691265046</v>
      </c>
      <c r="G80" s="110">
        <f t="shared" si="6"/>
        <v>0.05754036413603573</v>
      </c>
      <c r="H80" s="63">
        <f t="shared" si="7"/>
        <v>335</v>
      </c>
      <c r="I80" s="47">
        <f t="shared" si="9"/>
        <v>0.00251244975100498</v>
      </c>
      <c r="J80" s="51">
        <f t="shared" si="8"/>
        <v>-89</v>
      </c>
    </row>
    <row r="81" spans="1:10" ht="15">
      <c r="A81" s="49">
        <v>80</v>
      </c>
      <c r="B81" s="111" t="s">
        <v>171</v>
      </c>
      <c r="C81" s="37">
        <v>17962</v>
      </c>
      <c r="D81" s="37">
        <v>19015</v>
      </c>
      <c r="E81" s="37">
        <v>18805</v>
      </c>
      <c r="F81" s="110">
        <f t="shared" si="5"/>
        <v>0.006141348666946873</v>
      </c>
      <c r="G81" s="110">
        <f t="shared" si="6"/>
        <v>0.04693241287161786</v>
      </c>
      <c r="H81" s="63">
        <f t="shared" si="7"/>
        <v>843</v>
      </c>
      <c r="I81" s="47">
        <f t="shared" si="9"/>
        <v>0.00632237355252895</v>
      </c>
      <c r="J81" s="51">
        <f t="shared" si="8"/>
        <v>-210</v>
      </c>
    </row>
    <row r="82" spans="1:10" ht="15">
      <c r="A82" s="49">
        <v>81</v>
      </c>
      <c r="B82" s="111" t="s">
        <v>172</v>
      </c>
      <c r="C82" s="37">
        <v>12271</v>
      </c>
      <c r="D82" s="37">
        <v>12885</v>
      </c>
      <c r="E82" s="37">
        <v>12822</v>
      </c>
      <c r="F82" s="110">
        <f t="shared" si="5"/>
        <v>0.004187416783174305</v>
      </c>
      <c r="G82" s="110">
        <f t="shared" si="6"/>
        <v>0.0449026159237226</v>
      </c>
      <c r="H82" s="63">
        <f t="shared" si="7"/>
        <v>551</v>
      </c>
      <c r="I82" s="47">
        <f t="shared" si="9"/>
        <v>0.004132417351652967</v>
      </c>
      <c r="J82" s="51">
        <f t="shared" si="8"/>
        <v>-63</v>
      </c>
    </row>
    <row r="83" spans="1:10" s="11" customFormat="1" ht="15">
      <c r="A83" s="130" t="s">
        <v>173</v>
      </c>
      <c r="B83" s="130"/>
      <c r="C83" s="80">
        <v>2928695</v>
      </c>
      <c r="D83" s="80">
        <v>3068719</v>
      </c>
      <c r="E83" s="74">
        <v>3062031</v>
      </c>
      <c r="F83" s="110">
        <f t="shared" si="5"/>
        <v>1</v>
      </c>
      <c r="G83" s="110">
        <f t="shared" si="6"/>
        <v>0.04552744481757233</v>
      </c>
      <c r="H83" s="63">
        <f t="shared" si="7"/>
        <v>133336</v>
      </c>
      <c r="I83" s="47">
        <f t="shared" si="9"/>
        <v>1</v>
      </c>
      <c r="J83" s="51">
        <f t="shared" si="8"/>
        <v>-6688</v>
      </c>
    </row>
    <row r="84" spans="3:9" ht="15">
      <c r="C84" s="8"/>
      <c r="D84" s="8"/>
      <c r="E84" s="8"/>
      <c r="I84" s="15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143"/>
  <sheetViews>
    <sheetView zoomScale="80" zoomScaleNormal="80" workbookViewId="0" topLeftCell="A1">
      <pane ySplit="1" topLeftCell="A54" activePane="bottomLeft" state="frozen"/>
      <selection pane="bottomLeft" activeCell="A1" sqref="A1:J83"/>
    </sheetView>
  </sheetViews>
  <sheetFormatPr defaultColWidth="9.140625" defaultRowHeight="15"/>
  <cols>
    <col min="1" max="1" width="12.7109375" style="7" bestFit="1" customWidth="1"/>
    <col min="2" max="2" width="16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19.140625" style="7" customWidth="1"/>
    <col min="7" max="8" width="33.140625" style="7" customWidth="1"/>
    <col min="9" max="9" width="18.421875" style="7" customWidth="1"/>
    <col min="10" max="10" width="33.140625" style="7" customWidth="1"/>
    <col min="11" max="16384" width="9.140625" style="7" customWidth="1"/>
  </cols>
  <sheetData>
    <row r="1" spans="1:10" ht="29">
      <c r="A1" s="54" t="s">
        <v>91</v>
      </c>
      <c r="B1" s="54" t="s">
        <v>174</v>
      </c>
      <c r="C1" s="54">
        <v>42095</v>
      </c>
      <c r="D1" s="54">
        <v>42430</v>
      </c>
      <c r="E1" s="54">
        <v>42461</v>
      </c>
      <c r="F1" s="1" t="s">
        <v>283</v>
      </c>
      <c r="G1" s="1" t="s">
        <v>293</v>
      </c>
      <c r="H1" s="1" t="s">
        <v>294</v>
      </c>
      <c r="I1" s="1" t="s">
        <v>297</v>
      </c>
      <c r="J1" s="44" t="s">
        <v>295</v>
      </c>
    </row>
    <row r="2" spans="1:10" ht="15">
      <c r="A2" s="49">
        <v>1</v>
      </c>
      <c r="B2" s="111" t="s">
        <v>92</v>
      </c>
      <c r="C2" s="81">
        <v>38916</v>
      </c>
      <c r="D2" s="63">
        <v>38943</v>
      </c>
      <c r="E2" s="81">
        <v>39190</v>
      </c>
      <c r="F2" s="110">
        <f aca="true" t="shared" si="0" ref="F2:F65">E2/$E$83</f>
        <v>0.02255669391044089</v>
      </c>
      <c r="G2" s="110">
        <f aca="true" t="shared" si="1" ref="G2:G65">(E2-C2)/C2</f>
        <v>0.007040805838215644</v>
      </c>
      <c r="H2" s="63">
        <f aca="true" t="shared" si="2" ref="H2:H65">E2-C2</f>
        <v>274</v>
      </c>
      <c r="I2" s="47">
        <f>H2/$H$83</f>
        <v>0.007688638213093134</v>
      </c>
      <c r="J2" s="81">
        <f aca="true" t="shared" si="3" ref="J2:J65">E2-D2</f>
        <v>247</v>
      </c>
    </row>
    <row r="3" spans="1:10" ht="15">
      <c r="A3" s="49">
        <v>2</v>
      </c>
      <c r="B3" s="111" t="s">
        <v>93</v>
      </c>
      <c r="C3" s="81">
        <v>5963</v>
      </c>
      <c r="D3" s="63">
        <v>6130</v>
      </c>
      <c r="E3" s="81">
        <v>6245</v>
      </c>
      <c r="F3" s="110">
        <f t="shared" si="0"/>
        <v>0.0035944514792218257</v>
      </c>
      <c r="G3" s="110">
        <f t="shared" si="1"/>
        <v>0.04729163172899547</v>
      </c>
      <c r="H3" s="63">
        <f t="shared" si="2"/>
        <v>282</v>
      </c>
      <c r="I3" s="47">
        <f aca="true" t="shared" si="4" ref="I3:I66">H3/$H$83</f>
        <v>0.00791312400033673</v>
      </c>
      <c r="J3" s="81">
        <f t="shared" si="3"/>
        <v>115</v>
      </c>
    </row>
    <row r="4" spans="1:10" ht="15">
      <c r="A4" s="49">
        <v>3</v>
      </c>
      <c r="B4" s="111" t="s">
        <v>94</v>
      </c>
      <c r="C4" s="81">
        <v>11807</v>
      </c>
      <c r="D4" s="63">
        <v>12125</v>
      </c>
      <c r="E4" s="81">
        <v>12302</v>
      </c>
      <c r="F4" s="110">
        <f t="shared" si="0"/>
        <v>0.007080695291815356</v>
      </c>
      <c r="G4" s="110">
        <f t="shared" si="1"/>
        <v>0.04192428220547133</v>
      </c>
      <c r="H4" s="63">
        <f t="shared" si="2"/>
        <v>495</v>
      </c>
      <c r="I4" s="47">
        <f t="shared" si="4"/>
        <v>0.01389005808569745</v>
      </c>
      <c r="J4" s="81">
        <f t="shared" si="3"/>
        <v>177</v>
      </c>
    </row>
    <row r="5" spans="1:10" ht="15">
      <c r="A5" s="49">
        <v>4</v>
      </c>
      <c r="B5" s="111" t="s">
        <v>95</v>
      </c>
      <c r="C5" s="81">
        <v>2327</v>
      </c>
      <c r="D5" s="63">
        <v>2311</v>
      </c>
      <c r="E5" s="81">
        <v>2388</v>
      </c>
      <c r="F5" s="110">
        <f t="shared" si="0"/>
        <v>0.001374467595257281</v>
      </c>
      <c r="G5" s="110">
        <f t="shared" si="1"/>
        <v>0.02621400945423292</v>
      </c>
      <c r="H5" s="63">
        <f t="shared" si="2"/>
        <v>61</v>
      </c>
      <c r="I5" s="47">
        <f t="shared" si="4"/>
        <v>0.0017117041277324128</v>
      </c>
      <c r="J5" s="81">
        <f t="shared" si="3"/>
        <v>77</v>
      </c>
    </row>
    <row r="6" spans="1:10" ht="15">
      <c r="A6" s="49">
        <v>5</v>
      </c>
      <c r="B6" s="111" t="s">
        <v>96</v>
      </c>
      <c r="C6" s="81">
        <v>5529</v>
      </c>
      <c r="D6" s="63">
        <v>5444</v>
      </c>
      <c r="E6" s="81">
        <v>5510</v>
      </c>
      <c r="F6" s="110">
        <f t="shared" si="0"/>
        <v>0.0031714055485207782</v>
      </c>
      <c r="G6" s="110">
        <f t="shared" si="1"/>
        <v>-0.003436426116838488</v>
      </c>
      <c r="H6" s="63">
        <f t="shared" si="2"/>
        <v>-19</v>
      </c>
      <c r="I6" s="47">
        <f t="shared" si="4"/>
        <v>-0.0005331537447035385</v>
      </c>
      <c r="J6" s="81">
        <f t="shared" si="3"/>
        <v>66</v>
      </c>
    </row>
    <row r="7" spans="1:10" ht="15">
      <c r="A7" s="49">
        <v>6</v>
      </c>
      <c r="B7" s="111" t="s">
        <v>97</v>
      </c>
      <c r="C7" s="81">
        <v>135516</v>
      </c>
      <c r="D7" s="63">
        <v>136131</v>
      </c>
      <c r="E7" s="81">
        <v>136646</v>
      </c>
      <c r="F7" s="110">
        <f t="shared" si="0"/>
        <v>0.07864970645792564</v>
      </c>
      <c r="G7" s="110">
        <f t="shared" si="1"/>
        <v>0.008338498775052392</v>
      </c>
      <c r="H7" s="63">
        <f t="shared" si="2"/>
        <v>1130</v>
      </c>
      <c r="I7" s="47">
        <f t="shared" si="4"/>
        <v>0.03170861744815781</v>
      </c>
      <c r="J7" s="81">
        <f t="shared" si="3"/>
        <v>515</v>
      </c>
    </row>
    <row r="8" spans="1:10" ht="15">
      <c r="A8" s="49">
        <v>7</v>
      </c>
      <c r="B8" s="111" t="s">
        <v>98</v>
      </c>
      <c r="C8" s="81">
        <v>67798</v>
      </c>
      <c r="D8" s="63">
        <v>67147</v>
      </c>
      <c r="E8" s="81">
        <v>68139</v>
      </c>
      <c r="F8" s="110">
        <f t="shared" si="0"/>
        <v>0.03921894785311385</v>
      </c>
      <c r="G8" s="110">
        <f t="shared" si="1"/>
        <v>0.005029646892238709</v>
      </c>
      <c r="H8" s="63">
        <f t="shared" si="2"/>
        <v>341</v>
      </c>
      <c r="I8" s="47">
        <f t="shared" si="4"/>
        <v>0.009568706681258242</v>
      </c>
      <c r="J8" s="81">
        <f t="shared" si="3"/>
        <v>992</v>
      </c>
    </row>
    <row r="9" spans="1:10" ht="15">
      <c r="A9" s="49">
        <v>8</v>
      </c>
      <c r="B9" s="111" t="s">
        <v>99</v>
      </c>
      <c r="C9" s="81">
        <v>3317</v>
      </c>
      <c r="D9" s="63">
        <v>3397</v>
      </c>
      <c r="E9" s="81">
        <v>3452</v>
      </c>
      <c r="F9" s="110">
        <f t="shared" si="0"/>
        <v>0.001986876942557845</v>
      </c>
      <c r="G9" s="110">
        <f t="shared" si="1"/>
        <v>0.04069942719324691</v>
      </c>
      <c r="H9" s="63">
        <f t="shared" si="2"/>
        <v>135</v>
      </c>
      <c r="I9" s="47">
        <f t="shared" si="4"/>
        <v>0.003788197659735668</v>
      </c>
      <c r="J9" s="81">
        <f t="shared" si="3"/>
        <v>55</v>
      </c>
    </row>
    <row r="10" spans="1:10" ht="15">
      <c r="A10" s="49">
        <v>9</v>
      </c>
      <c r="B10" s="111" t="s">
        <v>100</v>
      </c>
      <c r="C10" s="81">
        <v>24874</v>
      </c>
      <c r="D10" s="63">
        <v>25550</v>
      </c>
      <c r="E10" s="81">
        <v>25898</v>
      </c>
      <c r="F10" s="110">
        <f t="shared" si="0"/>
        <v>0.014906181650742489</v>
      </c>
      <c r="G10" s="110">
        <f t="shared" si="1"/>
        <v>0.04116748411996462</v>
      </c>
      <c r="H10" s="63">
        <f t="shared" si="2"/>
        <v>1024</v>
      </c>
      <c r="I10" s="47">
        <f t="shared" si="4"/>
        <v>0.02873418076718018</v>
      </c>
      <c r="J10" s="81">
        <f t="shared" si="3"/>
        <v>348</v>
      </c>
    </row>
    <row r="11" spans="1:10" ht="15">
      <c r="A11" s="49">
        <v>10</v>
      </c>
      <c r="B11" s="111" t="s">
        <v>101</v>
      </c>
      <c r="C11" s="81">
        <v>26562</v>
      </c>
      <c r="D11" s="63">
        <v>26965</v>
      </c>
      <c r="E11" s="81">
        <v>27207</v>
      </c>
      <c r="F11" s="110">
        <f t="shared" si="0"/>
        <v>0.015659606308276737</v>
      </c>
      <c r="G11" s="110">
        <f t="shared" si="1"/>
        <v>0.02428281002936526</v>
      </c>
      <c r="H11" s="63">
        <f t="shared" si="2"/>
        <v>645</v>
      </c>
      <c r="I11" s="47">
        <f t="shared" si="4"/>
        <v>0.018099166596514858</v>
      </c>
      <c r="J11" s="81">
        <f t="shared" si="3"/>
        <v>242</v>
      </c>
    </row>
    <row r="12" spans="1:10" ht="15">
      <c r="A12" s="49">
        <v>11</v>
      </c>
      <c r="B12" s="111" t="s">
        <v>102</v>
      </c>
      <c r="C12" s="81">
        <v>4332</v>
      </c>
      <c r="D12" s="63">
        <v>4455</v>
      </c>
      <c r="E12" s="81">
        <v>4493</v>
      </c>
      <c r="F12" s="110">
        <f t="shared" si="0"/>
        <v>0.002586048117877288</v>
      </c>
      <c r="G12" s="110">
        <f t="shared" si="1"/>
        <v>0.03716528162511542</v>
      </c>
      <c r="H12" s="63">
        <f t="shared" si="2"/>
        <v>161</v>
      </c>
      <c r="I12" s="47">
        <f t="shared" si="4"/>
        <v>0.004517776468277352</v>
      </c>
      <c r="J12" s="81">
        <f t="shared" si="3"/>
        <v>38</v>
      </c>
    </row>
    <row r="13" spans="1:10" ht="15">
      <c r="A13" s="49">
        <v>12</v>
      </c>
      <c r="B13" s="111" t="s">
        <v>103</v>
      </c>
      <c r="C13" s="81">
        <v>1840</v>
      </c>
      <c r="D13" s="63">
        <v>1997</v>
      </c>
      <c r="E13" s="81">
        <v>2170</v>
      </c>
      <c r="F13" s="110">
        <f t="shared" si="0"/>
        <v>0.0012489927477840452</v>
      </c>
      <c r="G13" s="110">
        <f t="shared" si="1"/>
        <v>0.1793478260869565</v>
      </c>
      <c r="H13" s="63">
        <f t="shared" si="2"/>
        <v>330</v>
      </c>
      <c r="I13" s="47">
        <f t="shared" si="4"/>
        <v>0.009260038723798299</v>
      </c>
      <c r="J13" s="81">
        <f t="shared" si="3"/>
        <v>173</v>
      </c>
    </row>
    <row r="14" spans="1:10" ht="15">
      <c r="A14" s="49">
        <v>13</v>
      </c>
      <c r="B14" s="111" t="s">
        <v>104</v>
      </c>
      <c r="C14" s="81">
        <v>2433</v>
      </c>
      <c r="D14" s="63">
        <v>2370</v>
      </c>
      <c r="E14" s="81">
        <v>2437</v>
      </c>
      <c r="F14" s="110">
        <f t="shared" si="0"/>
        <v>0.0014026706573040176</v>
      </c>
      <c r="G14" s="110">
        <f t="shared" si="1"/>
        <v>0.0016440608302507192</v>
      </c>
      <c r="H14" s="63">
        <f t="shared" si="2"/>
        <v>4</v>
      </c>
      <c r="I14" s="47">
        <f t="shared" si="4"/>
        <v>0.00011224289362179757</v>
      </c>
      <c r="J14" s="81">
        <f t="shared" si="3"/>
        <v>67</v>
      </c>
    </row>
    <row r="15" spans="1:10" ht="15">
      <c r="A15" s="49">
        <v>14</v>
      </c>
      <c r="B15" s="111" t="s">
        <v>105</v>
      </c>
      <c r="C15" s="81">
        <v>6807</v>
      </c>
      <c r="D15" s="63">
        <v>6940</v>
      </c>
      <c r="E15" s="81">
        <v>7017</v>
      </c>
      <c r="F15" s="110">
        <f t="shared" si="0"/>
        <v>0.004038793599631633</v>
      </c>
      <c r="G15" s="110">
        <f t="shared" si="1"/>
        <v>0.030850594975760245</v>
      </c>
      <c r="H15" s="63">
        <f t="shared" si="2"/>
        <v>210</v>
      </c>
      <c r="I15" s="47">
        <f t="shared" si="4"/>
        <v>0.0058927519151443725</v>
      </c>
      <c r="J15" s="81">
        <f t="shared" si="3"/>
        <v>77</v>
      </c>
    </row>
    <row r="16" spans="1:10" ht="15">
      <c r="A16" s="49">
        <v>15</v>
      </c>
      <c r="B16" s="111" t="s">
        <v>106</v>
      </c>
      <c r="C16" s="81">
        <v>5593</v>
      </c>
      <c r="D16" s="63">
        <v>5709</v>
      </c>
      <c r="E16" s="81">
        <v>5779</v>
      </c>
      <c r="F16" s="110">
        <f t="shared" si="0"/>
        <v>0.0033262346034304132</v>
      </c>
      <c r="G16" s="110">
        <f t="shared" si="1"/>
        <v>0.03325585553370284</v>
      </c>
      <c r="H16" s="63">
        <f t="shared" si="2"/>
        <v>186</v>
      </c>
      <c r="I16" s="47">
        <f t="shared" si="4"/>
        <v>0.005219294553413587</v>
      </c>
      <c r="J16" s="81">
        <f t="shared" si="3"/>
        <v>70</v>
      </c>
    </row>
    <row r="17" spans="1:10" ht="15">
      <c r="A17" s="49">
        <v>16</v>
      </c>
      <c r="B17" s="111" t="s">
        <v>107</v>
      </c>
      <c r="C17" s="81">
        <v>69918</v>
      </c>
      <c r="D17" s="63">
        <v>71215</v>
      </c>
      <c r="E17" s="81">
        <v>71738</v>
      </c>
      <c r="F17" s="110">
        <f t="shared" si="0"/>
        <v>0.041290433981811904</v>
      </c>
      <c r="G17" s="110">
        <f t="shared" si="1"/>
        <v>0.026030492863068164</v>
      </c>
      <c r="H17" s="63">
        <f t="shared" si="2"/>
        <v>1820</v>
      </c>
      <c r="I17" s="47">
        <f t="shared" si="4"/>
        <v>0.05107051659791789</v>
      </c>
      <c r="J17" s="81">
        <f t="shared" si="3"/>
        <v>523</v>
      </c>
    </row>
    <row r="18" spans="1:10" ht="15">
      <c r="A18" s="49">
        <v>17</v>
      </c>
      <c r="B18" s="111" t="s">
        <v>108</v>
      </c>
      <c r="C18" s="81">
        <v>13025</v>
      </c>
      <c r="D18" s="63">
        <v>13389</v>
      </c>
      <c r="E18" s="81">
        <v>13505</v>
      </c>
      <c r="F18" s="110">
        <f t="shared" si="0"/>
        <v>0.007773109243697479</v>
      </c>
      <c r="G18" s="110">
        <f t="shared" si="1"/>
        <v>0.03685220729366603</v>
      </c>
      <c r="H18" s="63">
        <f t="shared" si="2"/>
        <v>480</v>
      </c>
      <c r="I18" s="47">
        <f t="shared" si="4"/>
        <v>0.013469147234615708</v>
      </c>
      <c r="J18" s="81">
        <f t="shared" si="3"/>
        <v>116</v>
      </c>
    </row>
    <row r="19" spans="1:10" ht="15">
      <c r="A19" s="49">
        <v>18</v>
      </c>
      <c r="B19" s="111" t="s">
        <v>109</v>
      </c>
      <c r="C19" s="81">
        <v>2804</v>
      </c>
      <c r="D19" s="63">
        <v>2886</v>
      </c>
      <c r="E19" s="81">
        <v>2962</v>
      </c>
      <c r="F19" s="110">
        <f t="shared" si="0"/>
        <v>0.00170484632209048</v>
      </c>
      <c r="G19" s="110">
        <f t="shared" si="1"/>
        <v>0.056348074179743225</v>
      </c>
      <c r="H19" s="63">
        <f t="shared" si="2"/>
        <v>158</v>
      </c>
      <c r="I19" s="47">
        <f t="shared" si="4"/>
        <v>0.004433594298061004</v>
      </c>
      <c r="J19" s="81">
        <f t="shared" si="3"/>
        <v>76</v>
      </c>
    </row>
    <row r="20" spans="1:11" ht="15">
      <c r="A20" s="49">
        <v>19</v>
      </c>
      <c r="B20" s="111" t="s">
        <v>110</v>
      </c>
      <c r="C20" s="81">
        <v>8005</v>
      </c>
      <c r="D20" s="63">
        <v>8006</v>
      </c>
      <c r="E20" s="81">
        <v>8165</v>
      </c>
      <c r="F20" s="110">
        <f t="shared" si="0"/>
        <v>0.0046995510532980315</v>
      </c>
      <c r="G20" s="110">
        <f t="shared" si="1"/>
        <v>0.019987507807620236</v>
      </c>
      <c r="H20" s="63">
        <f t="shared" si="2"/>
        <v>160</v>
      </c>
      <c r="I20" s="47">
        <f t="shared" si="4"/>
        <v>0.004489715744871903</v>
      </c>
      <c r="J20" s="81">
        <f t="shared" si="3"/>
        <v>159</v>
      </c>
      <c r="K20" s="4"/>
    </row>
    <row r="21" spans="1:11" ht="15">
      <c r="A21" s="49">
        <v>20</v>
      </c>
      <c r="B21" s="111" t="s">
        <v>111</v>
      </c>
      <c r="C21" s="81">
        <v>23661</v>
      </c>
      <c r="D21" s="63">
        <v>24033</v>
      </c>
      <c r="E21" s="81">
        <v>24274</v>
      </c>
      <c r="F21" s="110">
        <f t="shared" si="0"/>
        <v>0.013971451594336364</v>
      </c>
      <c r="G21" s="110">
        <f t="shared" si="1"/>
        <v>0.02590761168167026</v>
      </c>
      <c r="H21" s="63">
        <f t="shared" si="2"/>
        <v>613</v>
      </c>
      <c r="I21" s="47">
        <f t="shared" si="4"/>
        <v>0.01720122344754048</v>
      </c>
      <c r="J21" s="81">
        <f t="shared" si="3"/>
        <v>241</v>
      </c>
      <c r="K21" s="3"/>
    </row>
    <row r="22" spans="1:11" ht="15">
      <c r="A22" s="49">
        <v>21</v>
      </c>
      <c r="B22" s="111" t="s">
        <v>112</v>
      </c>
      <c r="C22" s="81">
        <v>12892</v>
      </c>
      <c r="D22" s="63">
        <v>13006</v>
      </c>
      <c r="E22" s="81">
        <v>13144</v>
      </c>
      <c r="F22" s="110">
        <f t="shared" si="0"/>
        <v>0.007565327500863359</v>
      </c>
      <c r="G22" s="110">
        <f t="shared" si="1"/>
        <v>0.019547005895128762</v>
      </c>
      <c r="H22" s="63">
        <f t="shared" si="2"/>
        <v>252</v>
      </c>
      <c r="I22" s="47">
        <f t="shared" si="4"/>
        <v>0.007071302298173247</v>
      </c>
      <c r="J22" s="81">
        <f t="shared" si="3"/>
        <v>138</v>
      </c>
      <c r="K22" s="4"/>
    </row>
    <row r="23" spans="1:11" ht="15">
      <c r="A23" s="49">
        <v>22</v>
      </c>
      <c r="B23" s="111" t="s">
        <v>113</v>
      </c>
      <c r="C23" s="81">
        <v>9348</v>
      </c>
      <c r="D23" s="63">
        <v>9247</v>
      </c>
      <c r="E23" s="81">
        <v>9317</v>
      </c>
      <c r="F23" s="110">
        <f t="shared" si="0"/>
        <v>0.005362610797743755</v>
      </c>
      <c r="G23" s="110">
        <f t="shared" si="1"/>
        <v>-0.003316217372700043</v>
      </c>
      <c r="H23" s="63">
        <f t="shared" si="2"/>
        <v>-31</v>
      </c>
      <c r="I23" s="47">
        <f t="shared" si="4"/>
        <v>-0.0008698824255689312</v>
      </c>
      <c r="J23" s="81">
        <f t="shared" si="3"/>
        <v>70</v>
      </c>
      <c r="K23" s="4"/>
    </row>
    <row r="24" spans="1:11" ht="15">
      <c r="A24" s="49">
        <v>23</v>
      </c>
      <c r="B24" s="111" t="s">
        <v>114</v>
      </c>
      <c r="C24" s="81">
        <v>6749</v>
      </c>
      <c r="D24" s="63">
        <v>6968</v>
      </c>
      <c r="E24" s="81">
        <v>7132</v>
      </c>
      <c r="F24" s="110">
        <f t="shared" si="0"/>
        <v>0.00410498445953724</v>
      </c>
      <c r="G24" s="110">
        <f t="shared" si="1"/>
        <v>0.05674914802192917</v>
      </c>
      <c r="H24" s="63">
        <f t="shared" si="2"/>
        <v>383</v>
      </c>
      <c r="I24" s="47">
        <f t="shared" si="4"/>
        <v>0.010747257064287117</v>
      </c>
      <c r="J24" s="81">
        <f t="shared" si="3"/>
        <v>164</v>
      </c>
      <c r="K24" s="4"/>
    </row>
    <row r="25" spans="1:11" ht="15">
      <c r="A25" s="49">
        <v>24</v>
      </c>
      <c r="B25" s="111" t="s">
        <v>115</v>
      </c>
      <c r="C25" s="81">
        <v>3238</v>
      </c>
      <c r="D25" s="63">
        <v>3307</v>
      </c>
      <c r="E25" s="81">
        <v>3434</v>
      </c>
      <c r="F25" s="110">
        <f t="shared" si="0"/>
        <v>0.0019765166340508806</v>
      </c>
      <c r="G25" s="110">
        <f t="shared" si="1"/>
        <v>0.06053119209388511</v>
      </c>
      <c r="H25" s="63">
        <f t="shared" si="2"/>
        <v>196</v>
      </c>
      <c r="I25" s="47">
        <f t="shared" si="4"/>
        <v>0.005499901787468081</v>
      </c>
      <c r="J25" s="81">
        <f t="shared" si="3"/>
        <v>127</v>
      </c>
      <c r="K25" s="4"/>
    </row>
    <row r="26" spans="1:11" ht="15">
      <c r="A26" s="49">
        <v>25</v>
      </c>
      <c r="B26" s="111" t="s">
        <v>116</v>
      </c>
      <c r="C26" s="81">
        <v>9033</v>
      </c>
      <c r="D26" s="63">
        <v>9252</v>
      </c>
      <c r="E26" s="81">
        <v>9450</v>
      </c>
      <c r="F26" s="110">
        <f t="shared" si="0"/>
        <v>0.005439161966156326</v>
      </c>
      <c r="G26" s="110">
        <f t="shared" si="1"/>
        <v>0.04616406509465294</v>
      </c>
      <c r="H26" s="63">
        <f t="shared" si="2"/>
        <v>417</v>
      </c>
      <c r="I26" s="47">
        <f t="shared" si="4"/>
        <v>0.011701321660072397</v>
      </c>
      <c r="J26" s="81">
        <f t="shared" si="3"/>
        <v>198</v>
      </c>
      <c r="K26" s="4"/>
    </row>
    <row r="27" spans="1:11" ht="15">
      <c r="A27" s="49">
        <v>26</v>
      </c>
      <c r="B27" s="111" t="s">
        <v>117</v>
      </c>
      <c r="C27" s="81">
        <v>19169</v>
      </c>
      <c r="D27" s="63">
        <v>19420</v>
      </c>
      <c r="E27" s="81">
        <v>19536</v>
      </c>
      <c r="F27" s="110">
        <f t="shared" si="0"/>
        <v>0.011244388166225394</v>
      </c>
      <c r="G27" s="110">
        <f t="shared" si="1"/>
        <v>0.01914549533100318</v>
      </c>
      <c r="H27" s="63">
        <f t="shared" si="2"/>
        <v>367</v>
      </c>
      <c r="I27" s="47">
        <f t="shared" si="4"/>
        <v>0.010298285489799927</v>
      </c>
      <c r="J27" s="81">
        <f t="shared" si="3"/>
        <v>116</v>
      </c>
      <c r="K27" s="3"/>
    </row>
    <row r="28" spans="1:11" ht="15">
      <c r="A28" s="49">
        <v>27</v>
      </c>
      <c r="B28" s="111" t="s">
        <v>118</v>
      </c>
      <c r="C28" s="81">
        <v>31813</v>
      </c>
      <c r="D28" s="63">
        <v>31888</v>
      </c>
      <c r="E28" s="81">
        <v>32026</v>
      </c>
      <c r="F28" s="110">
        <f t="shared" si="0"/>
        <v>0.018433291124669047</v>
      </c>
      <c r="G28" s="110">
        <f t="shared" si="1"/>
        <v>0.006695376104108384</v>
      </c>
      <c r="H28" s="63">
        <f t="shared" si="2"/>
        <v>213</v>
      </c>
      <c r="I28" s="47">
        <f t="shared" si="4"/>
        <v>0.005976934085360721</v>
      </c>
      <c r="J28" s="81">
        <f t="shared" si="3"/>
        <v>138</v>
      </c>
      <c r="K28" s="4"/>
    </row>
    <row r="29" spans="1:11" ht="15">
      <c r="A29" s="49">
        <v>28</v>
      </c>
      <c r="B29" s="111" t="s">
        <v>119</v>
      </c>
      <c r="C29" s="81">
        <v>7567</v>
      </c>
      <c r="D29" s="63">
        <v>7638</v>
      </c>
      <c r="E29" s="81">
        <v>7723</v>
      </c>
      <c r="F29" s="110">
        <f t="shared" si="0"/>
        <v>0.004445147922182572</v>
      </c>
      <c r="G29" s="110">
        <f t="shared" si="1"/>
        <v>0.02061583190167834</v>
      </c>
      <c r="H29" s="63">
        <f t="shared" si="2"/>
        <v>156</v>
      </c>
      <c r="I29" s="47">
        <f t="shared" si="4"/>
        <v>0.0043774728512501054</v>
      </c>
      <c r="J29" s="81">
        <f t="shared" si="3"/>
        <v>85</v>
      </c>
      <c r="K29" s="4"/>
    </row>
    <row r="30" spans="1:11" ht="15">
      <c r="A30" s="49">
        <v>29</v>
      </c>
      <c r="B30" s="111" t="s">
        <v>120</v>
      </c>
      <c r="C30" s="81">
        <v>2000</v>
      </c>
      <c r="D30" s="63">
        <v>1990</v>
      </c>
      <c r="E30" s="81">
        <v>2098</v>
      </c>
      <c r="F30" s="110">
        <f t="shared" si="0"/>
        <v>0.0012075515137561874</v>
      </c>
      <c r="G30" s="110">
        <f t="shared" si="1"/>
        <v>0.049</v>
      </c>
      <c r="H30" s="63">
        <f t="shared" si="2"/>
        <v>98</v>
      </c>
      <c r="I30" s="47">
        <f t="shared" si="4"/>
        <v>0.0027499508937340405</v>
      </c>
      <c r="J30" s="81">
        <f t="shared" si="3"/>
        <v>108</v>
      </c>
      <c r="K30" s="3"/>
    </row>
    <row r="31" spans="1:11" ht="15">
      <c r="A31" s="49">
        <v>30</v>
      </c>
      <c r="B31" s="111" t="s">
        <v>121</v>
      </c>
      <c r="C31" s="81">
        <v>1216</v>
      </c>
      <c r="D31" s="63">
        <v>961</v>
      </c>
      <c r="E31" s="81">
        <v>980</v>
      </c>
      <c r="F31" s="110">
        <f t="shared" si="0"/>
        <v>0.0005640612409347301</v>
      </c>
      <c r="G31" s="110">
        <f t="shared" si="1"/>
        <v>-0.19407894736842105</v>
      </c>
      <c r="H31" s="63">
        <f t="shared" si="2"/>
        <v>-236</v>
      </c>
      <c r="I31" s="47">
        <f t="shared" si="4"/>
        <v>-0.0066223307236860565</v>
      </c>
      <c r="J31" s="81">
        <f t="shared" si="3"/>
        <v>19</v>
      </c>
      <c r="K31" s="4"/>
    </row>
    <row r="32" spans="1:11" ht="15">
      <c r="A32" s="49">
        <v>31</v>
      </c>
      <c r="B32" s="111" t="s">
        <v>122</v>
      </c>
      <c r="C32" s="81">
        <v>20752</v>
      </c>
      <c r="D32" s="63">
        <v>21096</v>
      </c>
      <c r="E32" s="81">
        <v>21234</v>
      </c>
      <c r="F32" s="110">
        <f t="shared" si="0"/>
        <v>0.01222171060204904</v>
      </c>
      <c r="G32" s="110">
        <f t="shared" si="1"/>
        <v>0.02322667694680031</v>
      </c>
      <c r="H32" s="63">
        <f t="shared" si="2"/>
        <v>482</v>
      </c>
      <c r="I32" s="47">
        <f t="shared" si="4"/>
        <v>0.013525268681426608</v>
      </c>
      <c r="J32" s="81">
        <f t="shared" si="3"/>
        <v>138</v>
      </c>
      <c r="K32" s="4"/>
    </row>
    <row r="33" spans="1:11" ht="15">
      <c r="A33" s="49">
        <v>32</v>
      </c>
      <c r="B33" s="111" t="s">
        <v>123</v>
      </c>
      <c r="C33" s="81">
        <v>8143</v>
      </c>
      <c r="D33" s="63">
        <v>8534</v>
      </c>
      <c r="E33" s="81">
        <v>8647</v>
      </c>
      <c r="F33" s="110">
        <f t="shared" si="0"/>
        <v>0.004976977092206745</v>
      </c>
      <c r="G33" s="110">
        <f t="shared" si="1"/>
        <v>0.06189365098857915</v>
      </c>
      <c r="H33" s="63">
        <f t="shared" si="2"/>
        <v>504</v>
      </c>
      <c r="I33" s="47">
        <f t="shared" si="4"/>
        <v>0.014142604596346494</v>
      </c>
      <c r="J33" s="81">
        <f t="shared" si="3"/>
        <v>113</v>
      </c>
      <c r="K33" s="4"/>
    </row>
    <row r="34" spans="1:11" ht="15">
      <c r="A34" s="49">
        <v>33</v>
      </c>
      <c r="B34" s="111" t="s">
        <v>124</v>
      </c>
      <c r="C34" s="81">
        <v>33591</v>
      </c>
      <c r="D34" s="63">
        <v>34693</v>
      </c>
      <c r="E34" s="81">
        <v>34923</v>
      </c>
      <c r="F34" s="110">
        <f t="shared" si="0"/>
        <v>0.02010072522159549</v>
      </c>
      <c r="G34" s="110">
        <f t="shared" si="1"/>
        <v>0.039653478610342054</v>
      </c>
      <c r="H34" s="63">
        <f t="shared" si="2"/>
        <v>1332</v>
      </c>
      <c r="I34" s="47">
        <f t="shared" si="4"/>
        <v>0.03737688357605859</v>
      </c>
      <c r="J34" s="81">
        <f t="shared" si="3"/>
        <v>230</v>
      </c>
      <c r="K34" s="4"/>
    </row>
    <row r="35" spans="1:10" ht="15">
      <c r="A35" s="49">
        <v>34</v>
      </c>
      <c r="B35" s="111" t="s">
        <v>125</v>
      </c>
      <c r="C35" s="81">
        <v>499289</v>
      </c>
      <c r="D35" s="63">
        <v>502270</v>
      </c>
      <c r="E35" s="81">
        <v>503255</v>
      </c>
      <c r="F35" s="110">
        <f t="shared" si="0"/>
        <v>0.28965983653735466</v>
      </c>
      <c r="G35" s="110">
        <f t="shared" si="1"/>
        <v>0.007943295366010466</v>
      </c>
      <c r="H35" s="63">
        <f t="shared" si="2"/>
        <v>3966</v>
      </c>
      <c r="I35" s="47">
        <f t="shared" si="4"/>
        <v>0.1112888290260123</v>
      </c>
      <c r="J35" s="81">
        <f t="shared" si="3"/>
        <v>985</v>
      </c>
    </row>
    <row r="36" spans="1:10" ht="15">
      <c r="A36" s="49">
        <v>35</v>
      </c>
      <c r="B36" s="111" t="s">
        <v>126</v>
      </c>
      <c r="C36" s="81">
        <v>118856</v>
      </c>
      <c r="D36" s="63">
        <v>120535</v>
      </c>
      <c r="E36" s="81">
        <v>121145</v>
      </c>
      <c r="F36" s="110">
        <f t="shared" si="0"/>
        <v>0.06972775411534476</v>
      </c>
      <c r="G36" s="110">
        <f t="shared" si="1"/>
        <v>0.019258598640371542</v>
      </c>
      <c r="H36" s="63">
        <f t="shared" si="2"/>
        <v>2289</v>
      </c>
      <c r="I36" s="47">
        <f t="shared" si="4"/>
        <v>0.06423099587507367</v>
      </c>
      <c r="J36" s="81">
        <f t="shared" si="3"/>
        <v>610</v>
      </c>
    </row>
    <row r="37" spans="1:10" ht="15">
      <c r="A37" s="49">
        <v>36</v>
      </c>
      <c r="B37" s="111" t="s">
        <v>127</v>
      </c>
      <c r="C37" s="81">
        <v>2631</v>
      </c>
      <c r="D37" s="63">
        <v>2707</v>
      </c>
      <c r="E37" s="81">
        <v>2808</v>
      </c>
      <c r="F37" s="110">
        <f t="shared" si="0"/>
        <v>0.001616208127086451</v>
      </c>
      <c r="G37" s="110">
        <f t="shared" si="1"/>
        <v>0.06727480045610035</v>
      </c>
      <c r="H37" s="63">
        <f t="shared" si="2"/>
        <v>177</v>
      </c>
      <c r="I37" s="47">
        <f t="shared" si="4"/>
        <v>0.004966748042764543</v>
      </c>
      <c r="J37" s="81">
        <f t="shared" si="3"/>
        <v>101</v>
      </c>
    </row>
    <row r="38" spans="1:10" ht="15">
      <c r="A38" s="49">
        <v>37</v>
      </c>
      <c r="B38" s="111" t="s">
        <v>128</v>
      </c>
      <c r="C38" s="81">
        <v>6558</v>
      </c>
      <c r="D38" s="63">
        <v>6795</v>
      </c>
      <c r="E38" s="81">
        <v>6936</v>
      </c>
      <c r="F38" s="110">
        <f t="shared" si="0"/>
        <v>0.003992172211350294</v>
      </c>
      <c r="G38" s="110">
        <f t="shared" si="1"/>
        <v>0.05763952424519671</v>
      </c>
      <c r="H38" s="63">
        <f t="shared" si="2"/>
        <v>378</v>
      </c>
      <c r="I38" s="47">
        <f t="shared" si="4"/>
        <v>0.01060695344725987</v>
      </c>
      <c r="J38" s="81">
        <f t="shared" si="3"/>
        <v>141</v>
      </c>
    </row>
    <row r="39" spans="1:10" ht="15">
      <c r="A39" s="49">
        <v>38</v>
      </c>
      <c r="B39" s="111" t="s">
        <v>129</v>
      </c>
      <c r="C39" s="81">
        <v>28421</v>
      </c>
      <c r="D39" s="63">
        <v>28955</v>
      </c>
      <c r="E39" s="81">
        <v>29174</v>
      </c>
      <c r="F39" s="110">
        <f t="shared" si="0"/>
        <v>0.016791757799010015</v>
      </c>
      <c r="G39" s="110">
        <f t="shared" si="1"/>
        <v>0.026494493508321313</v>
      </c>
      <c r="H39" s="63">
        <f t="shared" si="2"/>
        <v>753</v>
      </c>
      <c r="I39" s="47">
        <f t="shared" si="4"/>
        <v>0.021129724724303394</v>
      </c>
      <c r="J39" s="81">
        <f t="shared" si="3"/>
        <v>219</v>
      </c>
    </row>
    <row r="40" spans="1:10" ht="15">
      <c r="A40" s="49">
        <v>39</v>
      </c>
      <c r="B40" s="111" t="s">
        <v>130</v>
      </c>
      <c r="C40" s="81">
        <v>7601</v>
      </c>
      <c r="D40" s="63">
        <v>7769</v>
      </c>
      <c r="E40" s="81">
        <v>7812</v>
      </c>
      <c r="F40" s="110">
        <f t="shared" si="0"/>
        <v>0.004496373892022562</v>
      </c>
      <c r="G40" s="110">
        <f t="shared" si="1"/>
        <v>0.027759505328246285</v>
      </c>
      <c r="H40" s="63">
        <f t="shared" si="2"/>
        <v>211</v>
      </c>
      <c r="I40" s="47">
        <f t="shared" si="4"/>
        <v>0.005920812638549822</v>
      </c>
      <c r="J40" s="81">
        <f t="shared" si="3"/>
        <v>43</v>
      </c>
    </row>
    <row r="41" spans="1:10" ht="15">
      <c r="A41" s="49">
        <v>40</v>
      </c>
      <c r="B41" s="111" t="s">
        <v>131</v>
      </c>
      <c r="C41" s="81">
        <v>3514</v>
      </c>
      <c r="D41" s="63">
        <v>3607</v>
      </c>
      <c r="E41" s="81">
        <v>3650</v>
      </c>
      <c r="F41" s="110">
        <f t="shared" si="0"/>
        <v>0.0021008403361344537</v>
      </c>
      <c r="G41" s="110">
        <f t="shared" si="1"/>
        <v>0.03870233352305066</v>
      </c>
      <c r="H41" s="63">
        <f t="shared" si="2"/>
        <v>136</v>
      </c>
      <c r="I41" s="47">
        <f t="shared" si="4"/>
        <v>0.0038162583831411172</v>
      </c>
      <c r="J41" s="81">
        <f t="shared" si="3"/>
        <v>43</v>
      </c>
    </row>
    <row r="42" spans="1:10" ht="15">
      <c r="A42" s="49">
        <v>41</v>
      </c>
      <c r="B42" s="111" t="s">
        <v>132</v>
      </c>
      <c r="C42" s="81">
        <v>41030</v>
      </c>
      <c r="D42" s="63">
        <v>42793</v>
      </c>
      <c r="E42" s="81">
        <v>43079</v>
      </c>
      <c r="F42" s="110">
        <f t="shared" si="0"/>
        <v>0.024795096120640035</v>
      </c>
      <c r="G42" s="110">
        <f t="shared" si="1"/>
        <v>0.04993906897392152</v>
      </c>
      <c r="H42" s="63">
        <f t="shared" si="2"/>
        <v>2049</v>
      </c>
      <c r="I42" s="47">
        <f t="shared" si="4"/>
        <v>0.05749642225776581</v>
      </c>
      <c r="J42" s="81">
        <f t="shared" si="3"/>
        <v>286</v>
      </c>
    </row>
    <row r="43" spans="1:10" ht="15">
      <c r="A43" s="49">
        <v>42</v>
      </c>
      <c r="B43" s="111" t="s">
        <v>133</v>
      </c>
      <c r="C43" s="81">
        <v>41171</v>
      </c>
      <c r="D43" s="63">
        <v>42505</v>
      </c>
      <c r="E43" s="81">
        <v>42847</v>
      </c>
      <c r="F43" s="110">
        <f t="shared" si="0"/>
        <v>0.02466156325543916</v>
      </c>
      <c r="G43" s="110">
        <f t="shared" si="1"/>
        <v>0.04070826552670569</v>
      </c>
      <c r="H43" s="63">
        <f t="shared" si="2"/>
        <v>1676</v>
      </c>
      <c r="I43" s="47">
        <f t="shared" si="4"/>
        <v>0.04702977242753318</v>
      </c>
      <c r="J43" s="81">
        <f t="shared" si="3"/>
        <v>342</v>
      </c>
    </row>
    <row r="44" spans="1:10" ht="15">
      <c r="A44" s="49">
        <v>43</v>
      </c>
      <c r="B44" s="111" t="s">
        <v>134</v>
      </c>
      <c r="C44" s="81">
        <v>10026</v>
      </c>
      <c r="D44" s="63">
        <v>9967</v>
      </c>
      <c r="E44" s="81">
        <v>10073</v>
      </c>
      <c r="F44" s="110">
        <f t="shared" si="0"/>
        <v>0.005797743755036261</v>
      </c>
      <c r="G44" s="110">
        <f t="shared" si="1"/>
        <v>0.004687811689607022</v>
      </c>
      <c r="H44" s="63">
        <f t="shared" si="2"/>
        <v>47</v>
      </c>
      <c r="I44" s="47">
        <f t="shared" si="4"/>
        <v>0.0013188540000561215</v>
      </c>
      <c r="J44" s="81">
        <f t="shared" si="3"/>
        <v>106</v>
      </c>
    </row>
    <row r="45" spans="1:10" ht="15">
      <c r="A45" s="49">
        <v>44</v>
      </c>
      <c r="B45" s="111" t="s">
        <v>135</v>
      </c>
      <c r="C45" s="81">
        <v>10230</v>
      </c>
      <c r="D45" s="63">
        <v>10650</v>
      </c>
      <c r="E45" s="81">
        <v>10771</v>
      </c>
      <c r="F45" s="110">
        <f t="shared" si="0"/>
        <v>0.0061994934960285485</v>
      </c>
      <c r="G45" s="110">
        <f t="shared" si="1"/>
        <v>0.05288367546432063</v>
      </c>
      <c r="H45" s="63">
        <f t="shared" si="2"/>
        <v>541</v>
      </c>
      <c r="I45" s="47">
        <f t="shared" si="4"/>
        <v>0.01518085136234812</v>
      </c>
      <c r="J45" s="81">
        <f t="shared" si="3"/>
        <v>121</v>
      </c>
    </row>
    <row r="46" spans="1:10" ht="15">
      <c r="A46" s="49">
        <v>45</v>
      </c>
      <c r="B46" s="111" t="s">
        <v>136</v>
      </c>
      <c r="C46" s="81">
        <v>25559</v>
      </c>
      <c r="D46" s="63">
        <v>26179</v>
      </c>
      <c r="E46" s="81">
        <v>26324</v>
      </c>
      <c r="F46" s="110">
        <f t="shared" si="0"/>
        <v>0.015151375618740647</v>
      </c>
      <c r="G46" s="110">
        <f t="shared" si="1"/>
        <v>0.029930748464337416</v>
      </c>
      <c r="H46" s="63">
        <f t="shared" si="2"/>
        <v>765</v>
      </c>
      <c r="I46" s="47">
        <f t="shared" si="4"/>
        <v>0.021466453405168784</v>
      </c>
      <c r="J46" s="81">
        <f t="shared" si="3"/>
        <v>145</v>
      </c>
    </row>
    <row r="47" spans="1:10" ht="15">
      <c r="A47" s="49">
        <v>46</v>
      </c>
      <c r="B47" s="111" t="s">
        <v>137</v>
      </c>
      <c r="C47" s="81">
        <v>13366</v>
      </c>
      <c r="D47" s="63">
        <v>13831</v>
      </c>
      <c r="E47" s="81">
        <v>14030</v>
      </c>
      <c r="F47" s="110">
        <f t="shared" si="0"/>
        <v>0.008075284908483941</v>
      </c>
      <c r="G47" s="110">
        <f t="shared" si="1"/>
        <v>0.049678288193924884</v>
      </c>
      <c r="H47" s="63">
        <f t="shared" si="2"/>
        <v>664</v>
      </c>
      <c r="I47" s="47">
        <f t="shared" si="4"/>
        <v>0.018632320341218398</v>
      </c>
      <c r="J47" s="81">
        <f t="shared" si="3"/>
        <v>199</v>
      </c>
    </row>
    <row r="48" spans="1:10" ht="15">
      <c r="A48" s="49">
        <v>47</v>
      </c>
      <c r="B48" s="111" t="s">
        <v>138</v>
      </c>
      <c r="C48" s="81">
        <v>4888</v>
      </c>
      <c r="D48" s="63">
        <v>4843</v>
      </c>
      <c r="E48" s="81">
        <v>4888</v>
      </c>
      <c r="F48" s="110">
        <f t="shared" si="0"/>
        <v>0.002813399332335674</v>
      </c>
      <c r="G48" s="110">
        <f t="shared" si="1"/>
        <v>0</v>
      </c>
      <c r="H48" s="63">
        <f t="shared" si="2"/>
        <v>0</v>
      </c>
      <c r="I48" s="47">
        <f t="shared" si="4"/>
        <v>0</v>
      </c>
      <c r="J48" s="81">
        <f t="shared" si="3"/>
        <v>45</v>
      </c>
    </row>
    <row r="49" spans="1:10" ht="15">
      <c r="A49" s="49">
        <v>48</v>
      </c>
      <c r="B49" s="111" t="s">
        <v>139</v>
      </c>
      <c r="C49" s="81">
        <v>32601</v>
      </c>
      <c r="D49" s="63">
        <v>32339</v>
      </c>
      <c r="E49" s="81">
        <v>33024</v>
      </c>
      <c r="F49" s="110">
        <f t="shared" si="0"/>
        <v>0.01900771267411074</v>
      </c>
      <c r="G49" s="110">
        <f t="shared" si="1"/>
        <v>0.012975062114659059</v>
      </c>
      <c r="H49" s="63">
        <f t="shared" si="2"/>
        <v>423</v>
      </c>
      <c r="I49" s="47">
        <f t="shared" si="4"/>
        <v>0.011869686000505093</v>
      </c>
      <c r="J49" s="81">
        <f t="shared" si="3"/>
        <v>685</v>
      </c>
    </row>
    <row r="50" spans="1:10" ht="15">
      <c r="A50" s="49">
        <v>49</v>
      </c>
      <c r="B50" s="111" t="s">
        <v>140</v>
      </c>
      <c r="C50" s="81">
        <v>1873</v>
      </c>
      <c r="D50" s="63">
        <v>1962</v>
      </c>
      <c r="E50" s="81">
        <v>2043</v>
      </c>
      <c r="F50" s="110">
        <f t="shared" si="0"/>
        <v>0.0011758950155404627</v>
      </c>
      <c r="G50" s="110">
        <f t="shared" si="1"/>
        <v>0.09076348104644955</v>
      </c>
      <c r="H50" s="63">
        <f t="shared" si="2"/>
        <v>170</v>
      </c>
      <c r="I50" s="47">
        <f t="shared" si="4"/>
        <v>0.004770322978926397</v>
      </c>
      <c r="J50" s="81">
        <f t="shared" si="3"/>
        <v>81</v>
      </c>
    </row>
    <row r="51" spans="1:10" ht="15">
      <c r="A51" s="49">
        <v>50</v>
      </c>
      <c r="B51" s="111" t="s">
        <v>141</v>
      </c>
      <c r="C51" s="81">
        <v>5821</v>
      </c>
      <c r="D51" s="63">
        <v>5894</v>
      </c>
      <c r="E51" s="81">
        <v>5971</v>
      </c>
      <c r="F51" s="110">
        <f t="shared" si="0"/>
        <v>0.003436744560838034</v>
      </c>
      <c r="G51" s="110">
        <f t="shared" si="1"/>
        <v>0.02576876825287751</v>
      </c>
      <c r="H51" s="63">
        <f t="shared" si="2"/>
        <v>150</v>
      </c>
      <c r="I51" s="47">
        <f t="shared" si="4"/>
        <v>0.004209108510817409</v>
      </c>
      <c r="J51" s="81">
        <f t="shared" si="3"/>
        <v>77</v>
      </c>
    </row>
    <row r="52" spans="1:10" ht="15">
      <c r="A52" s="49">
        <v>51</v>
      </c>
      <c r="B52" s="111" t="s">
        <v>142</v>
      </c>
      <c r="C52" s="81">
        <v>5333</v>
      </c>
      <c r="D52" s="63">
        <v>5344</v>
      </c>
      <c r="E52" s="81">
        <v>5515</v>
      </c>
      <c r="F52" s="110">
        <f t="shared" si="0"/>
        <v>0.003174283411994935</v>
      </c>
      <c r="G52" s="110">
        <f t="shared" si="1"/>
        <v>0.034127132945809116</v>
      </c>
      <c r="H52" s="63">
        <f t="shared" si="2"/>
        <v>182</v>
      </c>
      <c r="I52" s="47">
        <f t="shared" si="4"/>
        <v>0.005107051659791789</v>
      </c>
      <c r="J52" s="81">
        <f t="shared" si="3"/>
        <v>171</v>
      </c>
    </row>
    <row r="53" spans="1:10" ht="15">
      <c r="A53" s="49">
        <v>52</v>
      </c>
      <c r="B53" s="111" t="s">
        <v>143</v>
      </c>
      <c r="C53" s="81">
        <v>11114</v>
      </c>
      <c r="D53" s="63">
        <v>11326</v>
      </c>
      <c r="E53" s="81">
        <v>11449</v>
      </c>
      <c r="F53" s="110">
        <f t="shared" si="0"/>
        <v>0.006589731783124208</v>
      </c>
      <c r="G53" s="110">
        <f t="shared" si="1"/>
        <v>0.03014216303761022</v>
      </c>
      <c r="H53" s="63">
        <f t="shared" si="2"/>
        <v>335</v>
      </c>
      <c r="I53" s="47">
        <f t="shared" si="4"/>
        <v>0.009400342340825546</v>
      </c>
      <c r="J53" s="81">
        <f t="shared" si="3"/>
        <v>123</v>
      </c>
    </row>
    <row r="54" spans="1:10" ht="15">
      <c r="A54" s="49">
        <v>53</v>
      </c>
      <c r="B54" s="111" t="s">
        <v>144</v>
      </c>
      <c r="C54" s="81">
        <v>6071</v>
      </c>
      <c r="D54" s="63">
        <v>6083</v>
      </c>
      <c r="E54" s="81">
        <v>6165</v>
      </c>
      <c r="F54" s="110">
        <f t="shared" si="0"/>
        <v>0.003548405663635317</v>
      </c>
      <c r="G54" s="110">
        <f t="shared" si="1"/>
        <v>0.01548344589029814</v>
      </c>
      <c r="H54" s="63">
        <f t="shared" si="2"/>
        <v>94</v>
      </c>
      <c r="I54" s="47">
        <f t="shared" si="4"/>
        <v>0.002637708000112243</v>
      </c>
      <c r="J54" s="81">
        <f t="shared" si="3"/>
        <v>82</v>
      </c>
    </row>
    <row r="55" spans="1:10" ht="15">
      <c r="A55" s="49">
        <v>54</v>
      </c>
      <c r="B55" s="111" t="s">
        <v>145</v>
      </c>
      <c r="C55" s="81">
        <v>20550</v>
      </c>
      <c r="D55" s="63">
        <v>21609</v>
      </c>
      <c r="E55" s="81">
        <v>21789</v>
      </c>
      <c r="F55" s="110">
        <f t="shared" si="0"/>
        <v>0.012541153447680442</v>
      </c>
      <c r="G55" s="110">
        <f t="shared" si="1"/>
        <v>0.06029197080291971</v>
      </c>
      <c r="H55" s="63">
        <f t="shared" si="2"/>
        <v>1239</v>
      </c>
      <c r="I55" s="47">
        <f t="shared" si="4"/>
        <v>0.0347672362993518</v>
      </c>
      <c r="J55" s="81">
        <f t="shared" si="3"/>
        <v>180</v>
      </c>
    </row>
    <row r="56" spans="1:10" ht="15">
      <c r="A56" s="49">
        <v>55</v>
      </c>
      <c r="B56" s="111" t="s">
        <v>146</v>
      </c>
      <c r="C56" s="81">
        <v>23029</v>
      </c>
      <c r="D56" s="63">
        <v>23515</v>
      </c>
      <c r="E56" s="81">
        <v>23660</v>
      </c>
      <c r="F56" s="110">
        <f t="shared" si="0"/>
        <v>0.01361804995970991</v>
      </c>
      <c r="G56" s="110">
        <f t="shared" si="1"/>
        <v>0.027400234486951235</v>
      </c>
      <c r="H56" s="63">
        <f t="shared" si="2"/>
        <v>631</v>
      </c>
      <c r="I56" s="47">
        <f t="shared" si="4"/>
        <v>0.01770631646883857</v>
      </c>
      <c r="J56" s="81">
        <f t="shared" si="3"/>
        <v>145</v>
      </c>
    </row>
    <row r="57" spans="1:10" ht="15">
      <c r="A57" s="49">
        <v>56</v>
      </c>
      <c r="B57" s="111" t="s">
        <v>147</v>
      </c>
      <c r="C57" s="81">
        <v>1940</v>
      </c>
      <c r="D57" s="63">
        <v>1982</v>
      </c>
      <c r="E57" s="81">
        <v>2033</v>
      </c>
      <c r="F57" s="110">
        <f t="shared" si="0"/>
        <v>0.0011701392885921493</v>
      </c>
      <c r="G57" s="110">
        <f t="shared" si="1"/>
        <v>0.04793814432989691</v>
      </c>
      <c r="H57" s="63">
        <f t="shared" si="2"/>
        <v>93</v>
      </c>
      <c r="I57" s="47">
        <f t="shared" si="4"/>
        <v>0.0026096472767067934</v>
      </c>
      <c r="J57" s="81">
        <f t="shared" si="3"/>
        <v>51</v>
      </c>
    </row>
    <row r="58" spans="1:10" ht="15">
      <c r="A58" s="49">
        <v>57</v>
      </c>
      <c r="B58" s="111" t="s">
        <v>148</v>
      </c>
      <c r="C58" s="81">
        <v>3733</v>
      </c>
      <c r="D58" s="63">
        <v>3859</v>
      </c>
      <c r="E58" s="81">
        <v>3881</v>
      </c>
      <c r="F58" s="110">
        <f t="shared" si="0"/>
        <v>0.0022337976286404973</v>
      </c>
      <c r="G58" s="110">
        <f t="shared" si="1"/>
        <v>0.03964639699973212</v>
      </c>
      <c r="H58" s="63">
        <f t="shared" si="2"/>
        <v>148</v>
      </c>
      <c r="I58" s="47">
        <f t="shared" si="4"/>
        <v>0.0041529870640065105</v>
      </c>
      <c r="J58" s="81">
        <f t="shared" si="3"/>
        <v>22</v>
      </c>
    </row>
    <row r="59" spans="1:10" ht="15">
      <c r="A59" s="49">
        <v>58</v>
      </c>
      <c r="B59" s="111" t="s">
        <v>149</v>
      </c>
      <c r="C59" s="81">
        <v>8578</v>
      </c>
      <c r="D59" s="63">
        <v>8918</v>
      </c>
      <c r="E59" s="81">
        <v>9230</v>
      </c>
      <c r="F59" s="110">
        <f t="shared" si="0"/>
        <v>0.005312535973293427</v>
      </c>
      <c r="G59" s="110">
        <f t="shared" si="1"/>
        <v>0.07600839356493355</v>
      </c>
      <c r="H59" s="63">
        <f t="shared" si="2"/>
        <v>652</v>
      </c>
      <c r="I59" s="47">
        <f t="shared" si="4"/>
        <v>0.018295591660353005</v>
      </c>
      <c r="J59" s="81">
        <f t="shared" si="3"/>
        <v>312</v>
      </c>
    </row>
    <row r="60" spans="1:10" ht="15">
      <c r="A60" s="49">
        <v>59</v>
      </c>
      <c r="B60" s="111" t="s">
        <v>150</v>
      </c>
      <c r="C60" s="81">
        <v>21378</v>
      </c>
      <c r="D60" s="63">
        <v>22230</v>
      </c>
      <c r="E60" s="81">
        <v>22458</v>
      </c>
      <c r="F60" s="110">
        <f t="shared" si="0"/>
        <v>0.01292621158052262</v>
      </c>
      <c r="G60" s="110">
        <f t="shared" si="1"/>
        <v>0.050519225371877634</v>
      </c>
      <c r="H60" s="63">
        <f t="shared" si="2"/>
        <v>1080</v>
      </c>
      <c r="I60" s="47">
        <f t="shared" si="4"/>
        <v>0.030305581277885345</v>
      </c>
      <c r="J60" s="81">
        <f t="shared" si="3"/>
        <v>228</v>
      </c>
    </row>
    <row r="61" spans="1:10" ht="15">
      <c r="A61" s="49">
        <v>60</v>
      </c>
      <c r="B61" s="111" t="s">
        <v>151</v>
      </c>
      <c r="C61" s="81">
        <v>7629</v>
      </c>
      <c r="D61" s="63">
        <v>7714</v>
      </c>
      <c r="E61" s="81">
        <v>7840</v>
      </c>
      <c r="F61" s="110">
        <f t="shared" si="0"/>
        <v>0.004512489927477841</v>
      </c>
      <c r="G61" s="110">
        <f t="shared" si="1"/>
        <v>0.027657622230960806</v>
      </c>
      <c r="H61" s="63">
        <f t="shared" si="2"/>
        <v>211</v>
      </c>
      <c r="I61" s="47">
        <f t="shared" si="4"/>
        <v>0.005920812638549822</v>
      </c>
      <c r="J61" s="81">
        <f t="shared" si="3"/>
        <v>126</v>
      </c>
    </row>
    <row r="62" spans="1:10" ht="15">
      <c r="A62" s="49">
        <v>61</v>
      </c>
      <c r="B62" s="111" t="s">
        <v>152</v>
      </c>
      <c r="C62" s="81">
        <v>16112</v>
      </c>
      <c r="D62" s="63">
        <v>16160</v>
      </c>
      <c r="E62" s="81">
        <v>16340</v>
      </c>
      <c r="F62" s="110">
        <f t="shared" si="0"/>
        <v>0.009404857833544377</v>
      </c>
      <c r="G62" s="110">
        <f t="shared" si="1"/>
        <v>0.014150943396226415</v>
      </c>
      <c r="H62" s="63">
        <f t="shared" si="2"/>
        <v>228</v>
      </c>
      <c r="I62" s="47">
        <f t="shared" si="4"/>
        <v>0.0063978449364424615</v>
      </c>
      <c r="J62" s="81">
        <f t="shared" si="3"/>
        <v>180</v>
      </c>
    </row>
    <row r="63" spans="1:10" ht="15">
      <c r="A63" s="49">
        <v>62</v>
      </c>
      <c r="B63" s="111" t="s">
        <v>153</v>
      </c>
      <c r="C63" s="81">
        <v>1095</v>
      </c>
      <c r="D63" s="63">
        <v>1096</v>
      </c>
      <c r="E63" s="81">
        <v>1132</v>
      </c>
      <c r="F63" s="110">
        <f t="shared" si="0"/>
        <v>0.0006515482905490963</v>
      </c>
      <c r="G63" s="110">
        <f t="shared" si="1"/>
        <v>0.033789954337899546</v>
      </c>
      <c r="H63" s="63">
        <f t="shared" si="2"/>
        <v>37</v>
      </c>
      <c r="I63" s="47">
        <f t="shared" si="4"/>
        <v>0.0010382467660016276</v>
      </c>
      <c r="J63" s="81">
        <f t="shared" si="3"/>
        <v>36</v>
      </c>
    </row>
    <row r="64" spans="1:10" ht="15">
      <c r="A64" s="49">
        <v>63</v>
      </c>
      <c r="B64" s="111" t="s">
        <v>154</v>
      </c>
      <c r="C64" s="81">
        <v>11051</v>
      </c>
      <c r="D64" s="63">
        <v>11710</v>
      </c>
      <c r="E64" s="81">
        <v>11783</v>
      </c>
      <c r="F64" s="110">
        <f t="shared" si="0"/>
        <v>0.006781973063197882</v>
      </c>
      <c r="G64" s="110">
        <f t="shared" si="1"/>
        <v>0.06623834947063614</v>
      </c>
      <c r="H64" s="63">
        <f t="shared" si="2"/>
        <v>732</v>
      </c>
      <c r="I64" s="47">
        <f t="shared" si="4"/>
        <v>0.020540449532788954</v>
      </c>
      <c r="J64" s="81">
        <f t="shared" si="3"/>
        <v>73</v>
      </c>
    </row>
    <row r="65" spans="1:10" ht="15">
      <c r="A65" s="49">
        <v>64</v>
      </c>
      <c r="B65" s="111" t="s">
        <v>155</v>
      </c>
      <c r="C65" s="81">
        <v>8054</v>
      </c>
      <c r="D65" s="63">
        <v>8117</v>
      </c>
      <c r="E65" s="81">
        <v>8222</v>
      </c>
      <c r="F65" s="110">
        <f t="shared" si="0"/>
        <v>0.0047323586969034185</v>
      </c>
      <c r="G65" s="110">
        <f t="shared" si="1"/>
        <v>0.020859200397318103</v>
      </c>
      <c r="H65" s="63">
        <f t="shared" si="2"/>
        <v>168</v>
      </c>
      <c r="I65" s="47">
        <f t="shared" si="4"/>
        <v>0.004714201532115498</v>
      </c>
      <c r="J65" s="81">
        <f t="shared" si="3"/>
        <v>105</v>
      </c>
    </row>
    <row r="66" spans="1:10" ht="15">
      <c r="A66" s="49">
        <v>65</v>
      </c>
      <c r="B66" s="111" t="s">
        <v>156</v>
      </c>
      <c r="C66" s="81">
        <v>6697</v>
      </c>
      <c r="D66" s="63">
        <v>6908</v>
      </c>
      <c r="E66" s="81">
        <v>7187</v>
      </c>
      <c r="F66" s="110">
        <f aca="true" t="shared" si="5" ref="F66:F83">E66/$E$83</f>
        <v>0.004136640957752964</v>
      </c>
      <c r="G66" s="110">
        <f aca="true" t="shared" si="6" ref="G66:G83">(E66-C66)/C66</f>
        <v>0.07316708974167538</v>
      </c>
      <c r="H66" s="63">
        <f aca="true" t="shared" si="7" ref="H66:H83">E66-C66</f>
        <v>490</v>
      </c>
      <c r="I66" s="47">
        <f t="shared" si="4"/>
        <v>0.013749754468670203</v>
      </c>
      <c r="J66" s="81">
        <f aca="true" t="shared" si="8" ref="J66:J83">E66-D66</f>
        <v>279</v>
      </c>
    </row>
    <row r="67" spans="1:10" ht="15">
      <c r="A67" s="49">
        <v>66</v>
      </c>
      <c r="B67" s="111" t="s">
        <v>157</v>
      </c>
      <c r="C67" s="81">
        <v>5270</v>
      </c>
      <c r="D67" s="63">
        <v>5437</v>
      </c>
      <c r="E67" s="81">
        <v>5575</v>
      </c>
      <c r="F67" s="110">
        <f t="shared" si="5"/>
        <v>0.0032088177736848164</v>
      </c>
      <c r="G67" s="110">
        <f t="shared" si="6"/>
        <v>0.05787476280834915</v>
      </c>
      <c r="H67" s="63">
        <f t="shared" si="7"/>
        <v>305</v>
      </c>
      <c r="I67" s="47">
        <f aca="true" t="shared" si="9" ref="I67:I83">H67/$H$83</f>
        <v>0.008558520638662064</v>
      </c>
      <c r="J67" s="81">
        <f t="shared" si="8"/>
        <v>138</v>
      </c>
    </row>
    <row r="68" spans="1:11" ht="15">
      <c r="A68" s="49">
        <v>67</v>
      </c>
      <c r="B68" s="111" t="s">
        <v>158</v>
      </c>
      <c r="C68" s="81">
        <v>10631</v>
      </c>
      <c r="D68" s="63">
        <v>10687</v>
      </c>
      <c r="E68" s="81">
        <v>10775</v>
      </c>
      <c r="F68" s="110">
        <f t="shared" si="5"/>
        <v>0.006201795786807874</v>
      </c>
      <c r="G68" s="110">
        <f t="shared" si="6"/>
        <v>0.013545292070360267</v>
      </c>
      <c r="H68" s="63">
        <f t="shared" si="7"/>
        <v>144</v>
      </c>
      <c r="I68" s="47">
        <f t="shared" si="9"/>
        <v>0.004040744170384712</v>
      </c>
      <c r="J68" s="81">
        <f t="shared" si="8"/>
        <v>88</v>
      </c>
      <c r="K68" s="11"/>
    </row>
    <row r="69" spans="1:10" ht="15">
      <c r="A69" s="49">
        <v>68</v>
      </c>
      <c r="B69" s="111" t="s">
        <v>159</v>
      </c>
      <c r="C69" s="81">
        <v>6001</v>
      </c>
      <c r="D69" s="63">
        <v>6270</v>
      </c>
      <c r="E69" s="81">
        <v>6385</v>
      </c>
      <c r="F69" s="110">
        <f t="shared" si="5"/>
        <v>0.0036750316564982156</v>
      </c>
      <c r="G69" s="110">
        <f t="shared" si="6"/>
        <v>0.06398933511081487</v>
      </c>
      <c r="H69" s="63">
        <f t="shared" si="7"/>
        <v>384</v>
      </c>
      <c r="I69" s="47">
        <f t="shared" si="9"/>
        <v>0.010775317787692567</v>
      </c>
      <c r="J69" s="81">
        <f t="shared" si="8"/>
        <v>115</v>
      </c>
    </row>
    <row r="70" spans="1:10" ht="15">
      <c r="A70" s="49">
        <v>69</v>
      </c>
      <c r="B70" s="111" t="s">
        <v>160</v>
      </c>
      <c r="C70" s="81">
        <v>1063</v>
      </c>
      <c r="D70" s="63">
        <v>1049</v>
      </c>
      <c r="E70" s="81">
        <v>1087</v>
      </c>
      <c r="F70" s="110">
        <f t="shared" si="5"/>
        <v>0.0006256475192816853</v>
      </c>
      <c r="G70" s="110">
        <f t="shared" si="6"/>
        <v>0.022577610536218252</v>
      </c>
      <c r="H70" s="63">
        <f t="shared" si="7"/>
        <v>24</v>
      </c>
      <c r="I70" s="47">
        <f t="shared" si="9"/>
        <v>0.0006734573617307854</v>
      </c>
      <c r="J70" s="81">
        <f t="shared" si="8"/>
        <v>38</v>
      </c>
    </row>
    <row r="71" spans="1:10" ht="15">
      <c r="A71" s="49">
        <v>70</v>
      </c>
      <c r="B71" s="111" t="s">
        <v>161</v>
      </c>
      <c r="C71" s="81">
        <v>3959</v>
      </c>
      <c r="D71" s="63">
        <v>4103</v>
      </c>
      <c r="E71" s="81">
        <v>4188</v>
      </c>
      <c r="F71" s="110">
        <f t="shared" si="5"/>
        <v>0.002410498445953724</v>
      </c>
      <c r="G71" s="110">
        <f t="shared" si="6"/>
        <v>0.057842889618590555</v>
      </c>
      <c r="H71" s="63">
        <f t="shared" si="7"/>
        <v>229</v>
      </c>
      <c r="I71" s="47">
        <f t="shared" si="9"/>
        <v>0.006425905659847911</v>
      </c>
      <c r="J71" s="81">
        <f t="shared" si="8"/>
        <v>85</v>
      </c>
    </row>
    <row r="72" spans="1:10" ht="15">
      <c r="A72" s="49">
        <v>71</v>
      </c>
      <c r="B72" s="111" t="s">
        <v>162</v>
      </c>
      <c r="C72" s="81">
        <v>4520</v>
      </c>
      <c r="D72" s="63">
        <v>4613</v>
      </c>
      <c r="E72" s="81">
        <v>4667</v>
      </c>
      <c r="F72" s="110">
        <f t="shared" si="5"/>
        <v>0.002686197766777944</v>
      </c>
      <c r="G72" s="110">
        <f t="shared" si="6"/>
        <v>0.03252212389380531</v>
      </c>
      <c r="H72" s="63">
        <f t="shared" si="7"/>
        <v>147</v>
      </c>
      <c r="I72" s="47">
        <f t="shared" si="9"/>
        <v>0.0041249263406010605</v>
      </c>
      <c r="J72" s="81">
        <f t="shared" si="8"/>
        <v>54</v>
      </c>
    </row>
    <row r="73" spans="1:10" ht="15">
      <c r="A73" s="49">
        <v>72</v>
      </c>
      <c r="B73" s="111" t="s">
        <v>163</v>
      </c>
      <c r="C73" s="81">
        <v>3471</v>
      </c>
      <c r="D73" s="63">
        <v>3551</v>
      </c>
      <c r="E73" s="81">
        <v>3605</v>
      </c>
      <c r="F73" s="110">
        <f t="shared" si="5"/>
        <v>0.0020749395648670425</v>
      </c>
      <c r="G73" s="110">
        <f t="shared" si="6"/>
        <v>0.03860558916738692</v>
      </c>
      <c r="H73" s="63">
        <f t="shared" si="7"/>
        <v>134</v>
      </c>
      <c r="I73" s="47">
        <f t="shared" si="9"/>
        <v>0.0037601369363302185</v>
      </c>
      <c r="J73" s="81">
        <f t="shared" si="8"/>
        <v>54</v>
      </c>
    </row>
    <row r="74" spans="1:10" ht="15">
      <c r="A74" s="49">
        <v>73</v>
      </c>
      <c r="B74" s="111" t="s">
        <v>164</v>
      </c>
      <c r="C74" s="81">
        <v>2017</v>
      </c>
      <c r="D74" s="63">
        <v>1556</v>
      </c>
      <c r="E74" s="81">
        <v>1839</v>
      </c>
      <c r="F74" s="110">
        <f t="shared" si="5"/>
        <v>0.0010584781857948659</v>
      </c>
      <c r="G74" s="110">
        <f t="shared" si="6"/>
        <v>-0.08824987605354487</v>
      </c>
      <c r="H74" s="63">
        <f t="shared" si="7"/>
        <v>-178</v>
      </c>
      <c r="I74" s="47">
        <f t="shared" si="9"/>
        <v>-0.004994808766169992</v>
      </c>
      <c r="J74" s="81">
        <f t="shared" si="8"/>
        <v>283</v>
      </c>
    </row>
    <row r="75" spans="1:10" ht="15">
      <c r="A75" s="49">
        <v>74</v>
      </c>
      <c r="B75" s="111" t="s">
        <v>165</v>
      </c>
      <c r="C75" s="81">
        <v>3933</v>
      </c>
      <c r="D75" s="63">
        <v>3964</v>
      </c>
      <c r="E75" s="81">
        <v>3990</v>
      </c>
      <c r="F75" s="110">
        <f t="shared" si="5"/>
        <v>0.0022965350523771154</v>
      </c>
      <c r="G75" s="110">
        <f t="shared" si="6"/>
        <v>0.014492753623188406</v>
      </c>
      <c r="H75" s="63">
        <f t="shared" si="7"/>
        <v>57</v>
      </c>
      <c r="I75" s="47">
        <f t="shared" si="9"/>
        <v>0.0015994612341106154</v>
      </c>
      <c r="J75" s="81">
        <f t="shared" si="8"/>
        <v>26</v>
      </c>
    </row>
    <row r="76" spans="1:10" ht="15">
      <c r="A76" s="49">
        <v>75</v>
      </c>
      <c r="B76" s="111" t="s">
        <v>166</v>
      </c>
      <c r="C76" s="81">
        <v>1091</v>
      </c>
      <c r="D76" s="63">
        <v>1089</v>
      </c>
      <c r="E76" s="81">
        <v>1127</v>
      </c>
      <c r="F76" s="110">
        <f t="shared" si="5"/>
        <v>0.0006486704270749396</v>
      </c>
      <c r="G76" s="110">
        <f t="shared" si="6"/>
        <v>0.03299725022914757</v>
      </c>
      <c r="H76" s="63">
        <f t="shared" si="7"/>
        <v>36</v>
      </c>
      <c r="I76" s="47">
        <f t="shared" si="9"/>
        <v>0.001010186042596178</v>
      </c>
      <c r="J76" s="81">
        <f t="shared" si="8"/>
        <v>38</v>
      </c>
    </row>
    <row r="77" spans="1:10" ht="15">
      <c r="A77" s="49">
        <v>76</v>
      </c>
      <c r="B77" s="111" t="s">
        <v>167</v>
      </c>
      <c r="C77" s="81">
        <v>1715</v>
      </c>
      <c r="D77" s="63">
        <v>1641</v>
      </c>
      <c r="E77" s="81">
        <v>1660</v>
      </c>
      <c r="F77" s="110">
        <f t="shared" si="5"/>
        <v>0.000955450673420053</v>
      </c>
      <c r="G77" s="110">
        <f t="shared" si="6"/>
        <v>-0.03206997084548105</v>
      </c>
      <c r="H77" s="63">
        <f t="shared" si="7"/>
        <v>-55</v>
      </c>
      <c r="I77" s="47">
        <f t="shared" si="9"/>
        <v>-0.0015433397872997166</v>
      </c>
      <c r="J77" s="81">
        <f t="shared" si="8"/>
        <v>19</v>
      </c>
    </row>
    <row r="78" spans="1:10" ht="15">
      <c r="A78" s="49">
        <v>77</v>
      </c>
      <c r="B78" s="111" t="s">
        <v>168</v>
      </c>
      <c r="C78" s="81">
        <v>6266</v>
      </c>
      <c r="D78" s="63">
        <v>6616</v>
      </c>
      <c r="E78" s="81">
        <v>6684</v>
      </c>
      <c r="F78" s="110">
        <f t="shared" si="5"/>
        <v>0.0038471278922527917</v>
      </c>
      <c r="G78" s="110">
        <f t="shared" si="6"/>
        <v>0.06670922438557293</v>
      </c>
      <c r="H78" s="63">
        <f t="shared" si="7"/>
        <v>418</v>
      </c>
      <c r="I78" s="47">
        <f t="shared" si="9"/>
        <v>0.011729382383477847</v>
      </c>
      <c r="J78" s="81">
        <f t="shared" si="8"/>
        <v>68</v>
      </c>
    </row>
    <row r="79" spans="1:10" ht="15">
      <c r="A79" s="49">
        <v>78</v>
      </c>
      <c r="B79" s="111" t="s">
        <v>169</v>
      </c>
      <c r="C79" s="81">
        <v>5057</v>
      </c>
      <c r="D79" s="63">
        <v>5021</v>
      </c>
      <c r="E79" s="81">
        <v>5078</v>
      </c>
      <c r="F79" s="110">
        <f t="shared" si="5"/>
        <v>0.002922758144353632</v>
      </c>
      <c r="G79" s="110">
        <f t="shared" si="6"/>
        <v>0.004152659679651968</v>
      </c>
      <c r="H79" s="63">
        <f t="shared" si="7"/>
        <v>21</v>
      </c>
      <c r="I79" s="47">
        <f t="shared" si="9"/>
        <v>0.0005892751915144372</v>
      </c>
      <c r="J79" s="81">
        <f t="shared" si="8"/>
        <v>57</v>
      </c>
    </row>
    <row r="80" spans="1:10" ht="15">
      <c r="A80" s="49">
        <v>79</v>
      </c>
      <c r="B80" s="111" t="s">
        <v>170</v>
      </c>
      <c r="C80" s="81">
        <v>1542</v>
      </c>
      <c r="D80" s="63">
        <v>1532</v>
      </c>
      <c r="E80" s="81">
        <v>1549</v>
      </c>
      <c r="F80" s="110">
        <f t="shared" si="5"/>
        <v>0.0008915621042937723</v>
      </c>
      <c r="G80" s="110">
        <f t="shared" si="6"/>
        <v>0.004539559014267186</v>
      </c>
      <c r="H80" s="63">
        <f t="shared" si="7"/>
        <v>7</v>
      </c>
      <c r="I80" s="47">
        <f t="shared" si="9"/>
        <v>0.00019642506383814575</v>
      </c>
      <c r="J80" s="81">
        <f t="shared" si="8"/>
        <v>17</v>
      </c>
    </row>
    <row r="81" spans="1:10" ht="15">
      <c r="A81" s="49">
        <v>80</v>
      </c>
      <c r="B81" s="111" t="s">
        <v>171</v>
      </c>
      <c r="C81" s="81">
        <v>5927</v>
      </c>
      <c r="D81" s="63">
        <v>6089</v>
      </c>
      <c r="E81" s="81">
        <v>6123</v>
      </c>
      <c r="F81" s="110">
        <f t="shared" si="5"/>
        <v>0.0035242316104524</v>
      </c>
      <c r="G81" s="110">
        <f t="shared" si="6"/>
        <v>0.03306900624261853</v>
      </c>
      <c r="H81" s="63">
        <f t="shared" si="7"/>
        <v>196</v>
      </c>
      <c r="I81" s="47">
        <f t="shared" si="9"/>
        <v>0.005499901787468081</v>
      </c>
      <c r="J81" s="81">
        <f t="shared" si="8"/>
        <v>34</v>
      </c>
    </row>
    <row r="82" spans="1:10" ht="15">
      <c r="A82" s="49">
        <v>81</v>
      </c>
      <c r="B82" s="111" t="s">
        <v>172</v>
      </c>
      <c r="C82" s="81">
        <v>6963</v>
      </c>
      <c r="D82" s="63">
        <v>7289</v>
      </c>
      <c r="E82" s="81">
        <v>7393</v>
      </c>
      <c r="F82" s="110">
        <f t="shared" si="5"/>
        <v>0.004255208932888224</v>
      </c>
      <c r="G82" s="110">
        <f t="shared" si="6"/>
        <v>0.06175499066494327</v>
      </c>
      <c r="H82" s="63">
        <f t="shared" si="7"/>
        <v>430</v>
      </c>
      <c r="I82" s="47">
        <f t="shared" si="9"/>
        <v>0.012066111064343238</v>
      </c>
      <c r="J82" s="81">
        <f t="shared" si="8"/>
        <v>104</v>
      </c>
    </row>
    <row r="83" spans="1:11" s="11" customFormat="1" ht="15">
      <c r="A83" s="130" t="s">
        <v>173</v>
      </c>
      <c r="B83" s="130"/>
      <c r="C83" s="80">
        <v>1701763</v>
      </c>
      <c r="D83" s="77">
        <v>1723822</v>
      </c>
      <c r="E83" s="80">
        <v>1737400</v>
      </c>
      <c r="F83" s="110">
        <f t="shared" si="5"/>
        <v>1</v>
      </c>
      <c r="G83" s="110">
        <f t="shared" si="6"/>
        <v>0.020941223895454303</v>
      </c>
      <c r="H83" s="63">
        <f t="shared" si="7"/>
        <v>35637</v>
      </c>
      <c r="I83" s="47">
        <f t="shared" si="9"/>
        <v>1</v>
      </c>
      <c r="J83" s="81">
        <f t="shared" si="8"/>
        <v>13578</v>
      </c>
      <c r="K83" s="7"/>
    </row>
    <row r="84" spans="4:9" ht="15">
      <c r="D84" s="8"/>
      <c r="E84" s="8"/>
      <c r="F84" s="67"/>
      <c r="I84" s="15"/>
    </row>
    <row r="85" spans="4:9" ht="15">
      <c r="D85" s="8"/>
      <c r="E85" s="8"/>
      <c r="I85" s="15"/>
    </row>
    <row r="86" spans="4:9" ht="15">
      <c r="D86" s="8"/>
      <c r="E86" s="8"/>
      <c r="I86" s="15"/>
    </row>
    <row r="87" spans="4:9" ht="15">
      <c r="D87" s="8"/>
      <c r="E87" s="8"/>
      <c r="I87" s="15"/>
    </row>
    <row r="88" spans="4:9" ht="15">
      <c r="D88" s="8"/>
      <c r="E88" s="8"/>
      <c r="I88" s="15"/>
    </row>
    <row r="89" spans="4:9" ht="15">
      <c r="D89" s="8"/>
      <c r="E89" s="8"/>
      <c r="I89" s="15"/>
    </row>
    <row r="90" spans="4:5" ht="15">
      <c r="D90" s="8"/>
      <c r="E90" s="8"/>
    </row>
    <row r="91" spans="4:5" ht="15">
      <c r="D91" s="8"/>
      <c r="E91" s="8"/>
    </row>
    <row r="92" spans="4:5" ht="15">
      <c r="D92" s="8"/>
      <c r="E92" s="8"/>
    </row>
    <row r="93" spans="4:5" ht="15">
      <c r="D93" s="8"/>
      <c r="E93" s="8"/>
    </row>
    <row r="94" spans="4:5" ht="15">
      <c r="D94" s="8"/>
      <c r="E94" s="8"/>
    </row>
    <row r="95" spans="4:5" ht="15">
      <c r="D95" s="8"/>
      <c r="E95" s="8"/>
    </row>
    <row r="96" spans="4:5" ht="15">
      <c r="D96" s="8"/>
      <c r="E96" s="8"/>
    </row>
    <row r="97" spans="4:5" ht="15">
      <c r="D97" s="8"/>
      <c r="E97" s="8"/>
    </row>
    <row r="98" spans="4:5" ht="15">
      <c r="D98" s="8"/>
      <c r="E98" s="8"/>
    </row>
    <row r="99" spans="4:5" ht="15">
      <c r="D99" s="8"/>
      <c r="E99" s="8"/>
    </row>
    <row r="100" spans="4:5" ht="15">
      <c r="D100" s="8"/>
      <c r="E100" s="8"/>
    </row>
    <row r="101" spans="4:6" ht="15">
      <c r="D101" s="8"/>
      <c r="E101" s="8"/>
      <c r="F101" s="13"/>
    </row>
    <row r="102" spans="4:5" ht="15">
      <c r="D102" s="8"/>
      <c r="E102" s="8"/>
    </row>
    <row r="103" spans="4:5" ht="15">
      <c r="D103" s="8"/>
      <c r="E103" s="8"/>
    </row>
    <row r="104" spans="4:5" ht="15">
      <c r="D104" s="8"/>
      <c r="E104" s="8"/>
    </row>
    <row r="105" spans="4:5" ht="15">
      <c r="D105" s="8"/>
      <c r="E105" s="8"/>
    </row>
    <row r="106" spans="4:5" ht="15">
      <c r="D106" s="8"/>
      <c r="E106" s="8"/>
    </row>
    <row r="107" spans="4:5" ht="15">
      <c r="D107" s="8"/>
      <c r="E107" s="8"/>
    </row>
    <row r="108" spans="4:5" ht="15">
      <c r="D108" s="8"/>
      <c r="E108" s="8"/>
    </row>
    <row r="109" spans="4:5" ht="15">
      <c r="D109" s="8"/>
      <c r="E109" s="8"/>
    </row>
    <row r="110" spans="4:5" ht="15">
      <c r="D110" s="8"/>
      <c r="E110" s="8"/>
    </row>
    <row r="111" spans="4:5" ht="15">
      <c r="D111" s="8"/>
      <c r="E111" s="8"/>
    </row>
    <row r="112" spans="4:5" ht="15">
      <c r="D112" s="8"/>
      <c r="E112" s="8"/>
    </row>
    <row r="113" spans="4:5" ht="15">
      <c r="D113" s="8"/>
      <c r="E113" s="8"/>
    </row>
    <row r="114" spans="4:5" ht="15">
      <c r="D114" s="8"/>
      <c r="E114" s="8"/>
    </row>
    <row r="115" spans="4:5" ht="15">
      <c r="D115" s="8"/>
      <c r="E115" s="8"/>
    </row>
    <row r="116" spans="4:5" ht="15">
      <c r="D116" s="8"/>
      <c r="E116" s="8"/>
    </row>
    <row r="117" spans="4:5" ht="15">
      <c r="D117" s="8"/>
      <c r="E117" s="8"/>
    </row>
    <row r="118" spans="4:5" ht="15">
      <c r="D118" s="8"/>
      <c r="E118" s="8"/>
    </row>
    <row r="119" spans="4:5" ht="15">
      <c r="D119" s="8"/>
      <c r="E119" s="8"/>
    </row>
    <row r="120" spans="4:5" ht="15">
      <c r="D120" s="8"/>
      <c r="E120" s="8"/>
    </row>
    <row r="121" spans="4:5" ht="15">
      <c r="D121" s="8"/>
      <c r="E121" s="8"/>
    </row>
    <row r="122" spans="4:5" ht="15">
      <c r="D122" s="8"/>
      <c r="E122" s="8"/>
    </row>
    <row r="123" spans="4:5" ht="15">
      <c r="D123" s="8"/>
      <c r="E123" s="8"/>
    </row>
    <row r="124" spans="4:5" ht="15">
      <c r="D124" s="8"/>
      <c r="E124" s="8"/>
    </row>
    <row r="125" spans="4:5" ht="15">
      <c r="D125" s="8"/>
      <c r="E125" s="8"/>
    </row>
    <row r="126" spans="4:5" ht="15">
      <c r="D126" s="8"/>
      <c r="E126" s="8"/>
    </row>
    <row r="127" spans="4:5" ht="15">
      <c r="D127" s="8"/>
      <c r="E127" s="8"/>
    </row>
    <row r="128" spans="4:5" ht="15">
      <c r="D128" s="8"/>
      <c r="E128" s="8"/>
    </row>
    <row r="129" spans="4:5" ht="15">
      <c r="D129" s="8"/>
      <c r="E129" s="8"/>
    </row>
    <row r="130" spans="4:5" ht="15">
      <c r="D130" s="8"/>
      <c r="E130" s="8"/>
    </row>
    <row r="131" spans="4:5" ht="15">
      <c r="D131" s="8"/>
      <c r="E131" s="8"/>
    </row>
    <row r="132" spans="4:5" ht="15">
      <c r="D132" s="8"/>
      <c r="E132" s="8"/>
    </row>
    <row r="133" spans="4:5" ht="15">
      <c r="D133" s="8"/>
      <c r="E133" s="8"/>
    </row>
    <row r="134" spans="4:5" ht="15">
      <c r="D134" s="8"/>
      <c r="E134" s="8"/>
    </row>
    <row r="135" spans="4:5" ht="15">
      <c r="D135" s="8"/>
      <c r="E135" s="8"/>
    </row>
    <row r="136" spans="4:5" ht="15">
      <c r="D136" s="8"/>
      <c r="E136" s="8"/>
    </row>
    <row r="137" spans="4:5" ht="15">
      <c r="D137" s="8"/>
      <c r="E137" s="8"/>
    </row>
    <row r="138" spans="4:5" ht="15">
      <c r="D138" s="8"/>
      <c r="E138" s="8"/>
    </row>
    <row r="139" spans="4:5" ht="15">
      <c r="D139" s="8"/>
      <c r="E139" s="8"/>
    </row>
    <row r="140" spans="4:5" ht="15">
      <c r="D140" s="8"/>
      <c r="E140" s="8"/>
    </row>
    <row r="141" spans="4:5" ht="15">
      <c r="D141" s="8"/>
      <c r="E141" s="8"/>
    </row>
    <row r="142" spans="4:5" ht="15">
      <c r="D142" s="8"/>
      <c r="E142" s="8"/>
    </row>
    <row r="143" spans="4:5" ht="15">
      <c r="D143" s="18"/>
      <c r="E143" s="18"/>
    </row>
  </sheetData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ASUS 10</cp:lastModifiedBy>
  <dcterms:created xsi:type="dcterms:W3CDTF">2011-08-11T09:01:00Z</dcterms:created>
  <dcterms:modified xsi:type="dcterms:W3CDTF">2016-07-13T07:10:00Z</dcterms:modified>
  <cp:category/>
  <cp:version/>
  <cp:contentType/>
  <cp:contentStatus/>
</cp:coreProperties>
</file>