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4620" windowHeight="7260" tabRatio="837" firstSheet="10" activeTab="15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2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</sheets>
  <externalReferences>
    <externalReference r:id="rId19"/>
  </externalReferences>
  <definedNames/>
  <calcPr calcId="145621"/>
</workbook>
</file>

<file path=xl/sharedStrings.xml><?xml version="1.0" encoding="utf-8"?>
<sst xmlns="http://schemas.openxmlformats.org/spreadsheetml/2006/main" count="1251" uniqueCount="316">
  <si>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</si>
  <si>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</si>
  <si>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</si>
  <si>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</si>
  <si>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</si>
  <si>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</si>
  <si>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</si>
  <si>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</si>
  <si>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</si>
  <si>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</si>
  <si>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</si>
  <si>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</si>
  <si>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</si>
  <si>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</si>
  <si>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</si>
  <si>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</si>
  <si>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</si>
  <si>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</si>
  <si>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</si>
  <si>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</si>
  <si>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</si>
  <si>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</si>
  <si>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</si>
  <si>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</si>
  <si>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</si>
  <si>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</si>
  <si>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</si>
  <si>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</si>
  <si>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</si>
  <si>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</si>
  <si>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</si>
  <si>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</si>
  <si>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</si>
  <si>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</si>
  <si>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</si>
  <si>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</si>
  <si>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</si>
  <si>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</si>
  <si>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</si>
  <si>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</si>
  <si>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</si>
  <si>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</si>
  <si>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</si>
  <si>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</si>
  <si>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</si>
  <si>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</si>
  <si>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</si>
  <si>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</si>
  <si>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</si>
  <si>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</si>
  <si>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</si>
  <si>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</si>
  <si>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</si>
  <si>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</si>
  <si>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</si>
  <si>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</si>
  <si>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</si>
  <si>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</si>
  <si>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</si>
  <si>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</si>
  <si>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</si>
  <si>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</si>
  <si>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</si>
  <si>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</si>
  <si>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</si>
  <si>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</si>
  <si>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</si>
  <si>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</si>
  <si>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</si>
  <si>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</si>
  <si>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</si>
  <si>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</si>
  <si>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</si>
  <si>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</si>
  <si>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</si>
  <si>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</si>
  <si>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</si>
  <si>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</si>
  <si>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</si>
  <si>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</si>
  <si>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</si>
  <si>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</si>
  <si>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</si>
  <si>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</si>
  <si>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</si>
  <si>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</si>
  <si>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</si>
  <si>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</si>
  <si>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</si>
  <si>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</si>
  <si>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</si>
  <si>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</si>
  <si>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</si>
  <si>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</si>
  <si>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</si>
  <si>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</si>
  <si>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</si>
  <si>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</si>
  <si>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</si>
  <si>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</si>
  <si>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</si>
  <si>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</si>
  <si>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</si>
  <si>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</si>
  <si>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</si>
  <si>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</si>
  <si>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</si>
  <si>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</si>
  <si>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</si>
  <si>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</si>
  <si>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</si>
  <si>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</si>
  <si>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</si>
  <si>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</si>
  <si>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</si>
  <si>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</si>
  <si>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</si>
  <si>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</si>
  <si>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</si>
  <si>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</si>
  <si>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</si>
  <si>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</si>
  <si>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</si>
  <si>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</si>
  <si>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</si>
  <si>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</si>
  <si>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</si>
  <si>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</si>
  <si>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</si>
  <si>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</si>
  <si>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</si>
  <si>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</si>
  <si>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</si>
  <si>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</si>
  <si>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</si>
  <si>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</si>
  <si>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</si>
  <si>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</si>
  <si>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</si>
  <si>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</si>
  <si>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</si>
  <si>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</si>
  <si>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</si>
  <si>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</si>
  <si>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</si>
  <si>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</si>
  <si>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</si>
  <si>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</si>
  <si>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</si>
  <si>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</si>
  <si>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</si>
  <si>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</si>
  <si>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</si>
  <si>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</si>
  <si>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</si>
  <si>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</si>
  <si>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</si>
  <si>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</si>
  <si>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</si>
  <si>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</si>
  <si>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</si>
  <si>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</si>
  <si>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</si>
  <si>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</si>
  <si>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</si>
  <si>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</si>
  <si>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</si>
  <si>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</si>
  <si>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</si>
  <si>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</si>
  <si>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</si>
  <si>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</si>
  <si>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</si>
  <si>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</si>
  <si>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</si>
  <si>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</si>
  <si>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</si>
  <si>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</si>
  <si>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</si>
  <si>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</si>
  <si>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</si>
  <si>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</si>
  <si>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</si>
  <si>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</si>
  <si>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</si>
  <si>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</si>
  <si>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</si>
  <si>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</si>
  <si>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</si>
  <si>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</si>
  <si>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</si>
  <si>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</si>
  <si>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</si>
  <si>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</si>
  <si>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</si>
  <si>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</si>
  <si>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</si>
  <si>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</si>
  <si>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</si>
  <si>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</si>
  <si>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</si>
  <si>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</si>
  <si>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</si>
  <si>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</si>
  <si>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</si>
  <si>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</si>
  <si>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</si>
  <si>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</si>
  <si>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</si>
  <si>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</si>
  <si>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</si>
  <si>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</si>
  <si>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</si>
  <si>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</si>
  <si>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</si>
  <si>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</si>
  <si>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</si>
  <si>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</si>
  <si>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</si>
  <si>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</si>
  <si>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</si>
  <si>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</si>
  <si>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</si>
  <si>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</si>
  <si>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</si>
  <si>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</si>
  <si>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</si>
  <si>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</si>
  <si>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</si>
  <si>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</si>
  <si>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</si>
  <si>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</si>
  <si>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</si>
  <si>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</si>
  <si>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</si>
  <si>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</si>
  <si>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</si>
  <si>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</si>
  <si>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</si>
  <si>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</si>
  <si>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</si>
  <si>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</si>
  <si>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</si>
  <si>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</si>
  <si>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</si>
  <si>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</si>
  <si>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</si>
  <si>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</si>
  <si>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</si>
  <si>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</si>
  <si>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</si>
  <si>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</si>
  <si>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</si>
  <si>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</si>
  <si>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</si>
  <si>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</si>
  <si>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</si>
  <si>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</si>
  <si>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</si>
  <si>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</si>
  <si>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</si>
  <si>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</si>
  <si>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</si>
  <si>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</si>
  <si>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</si>
  <si>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>Sektörün payı (Temmuz 2015)</t>
  </si>
  <si>
    <t>Çalışan Sayısında Değişim (Temmuz 2015 - Temmuz 2014)</t>
  </si>
  <si>
    <t>Çalışan Sayısındaki Fark (Temmuz 2015 - Temmuz 2014)</t>
  </si>
  <si>
    <t>Artışta Sektörün Payı (%) (Temmuz 2015)</t>
  </si>
  <si>
    <t>Çalışan Sayısındaki Fark (Temmuz 2015 - Haziran 2015)</t>
  </si>
  <si>
    <t>İşyeri Sayısında Değişim (Temmuz 2015 - Temmuz 2014)</t>
  </si>
  <si>
    <t>İşyeri Sayısındaki Fark (Temmuz 2015 - Temmuz 2014)</t>
  </si>
  <si>
    <t>İşyeri Sayısındaki Fark (Temmuz 2015 - Haziran 2015)</t>
  </si>
  <si>
    <t>İlin Payı (Temmuz 2015)</t>
  </si>
  <si>
    <t>Çalışan Sayısındaki Fark  (Temmuz 2015 - Temmuz 2014)</t>
  </si>
  <si>
    <t>Artışta İlin Payı (%) (Temmuz 2015)</t>
  </si>
  <si>
    <t>Çalışan Sayısındaki Fark  (Temmuz 2015 - Haziran 2015)</t>
  </si>
  <si>
    <t>Esnaf Sayısında Değişim (Temmuz 2015 - Temmuz 2014)</t>
  </si>
  <si>
    <t>Esnaf Sayısındaki Fark (Temmuz 2015 - Temmuz 2014)</t>
  </si>
  <si>
    <t>Esnaf Sayısındaki Fark (Temmuz 2015 - Haziran 2015)</t>
  </si>
  <si>
    <t>Çiftçi Sayısında Değişim (Temmuz 2015 -Temmuz 2014)</t>
  </si>
  <si>
    <t>Çiftçi Sayısındaki Fark (Temmuz 2015 - Temmuz 2014)</t>
  </si>
  <si>
    <t>Çiftçi Sayısındaki Fark (Temmuz 2015 - Haziran 2015)</t>
  </si>
  <si>
    <t>Sektörün Sigortalı Kadın İstihdamındaki Payı (Temmuz 2015)</t>
  </si>
  <si>
    <t>İldeki Kadın İstihdamının Toplam İstihdama Oranı (Temmuz 2015)</t>
  </si>
  <si>
    <t>Kadın İstihdamındaki Değişim (Temmuz 2015 - Temmuz 2014)</t>
  </si>
  <si>
    <t>Kadın İstihdamındaki Fark (Temmuz 2015 - Temmuz 2014)</t>
  </si>
  <si>
    <t>Kadın İstihdamındaki Fark (Temmuz 2015 - Haziran 2015)</t>
  </si>
  <si>
    <t>İlin Payı (Eylül 2015)</t>
  </si>
  <si>
    <t>Başvuru Sayısındaki Değişim (Eylül 2015 - Eylül 2014)</t>
  </si>
  <si>
    <t>Başvuru Sayısındaki Fark (Eylül 2015 - Eylül 2014)</t>
  </si>
  <si>
    <t>Ödeme Yapılan Kişi Sayısındaki Değişim (Eylül 2015 - Eylül 2014)</t>
  </si>
  <si>
    <t>Ödeme Yapılan Kişi Sayısındaki Fark (Eylül 2015 - Eylül 2014)</t>
  </si>
  <si>
    <t>Ortalama Günlük Kazanç Değişim (Temmuz 2015 - Temmuz 2014)</t>
  </si>
  <si>
    <t>Ortalama Günlük Kazanç Fark (TL) (Temmuz 2015 - Temmuz 2014)</t>
  </si>
  <si>
    <t>Ortalama Günlük Kazanç Fark (TL) (Temmuz 2015 - Haziran 2015)</t>
  </si>
  <si>
    <t xml:space="preserve">DİĞER MADENCİLİK VE TAŞ OCAK.  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</si>
  <si>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</si>
  <si>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</si>
  <si>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</si>
  <si>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</si>
  <si>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</si>
  <si>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</si>
  <si>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</si>
  <si>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</si>
  <si>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</si>
  <si>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</si>
  <si>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</si>
  <si>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</si>
  <si>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</si>
  <si>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</si>
  <si>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</si>
  <si>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</si>
  <si>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</si>
  <si>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>Erkek Ortalama Günlük Kazanç (TL) (Temmuz 2015)</t>
  </si>
  <si>
    <t>Kadın Ortalama Günlük Kazanç (TL) (Temmuz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</si>
</sst>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"/>
      <family val="2"/>
    </font>
    <font>
      <b/>
      <sz val="8.5"/>
      <name val="Arial"/>
      <family val="2"/>
    </font>
    <font>
      <sz val="9"/>
      <name val="Arial"/>
      <family val="2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9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1" applyNumberFormat="0" applyFill="0" applyAlignment="0" applyProtection="0"/>
    <xf numFmtId="0" fontId="17" fillId="5" borderId="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0" fillId="13" borderId="0" applyNumberFormat="0" applyBorder="0" applyAlignment="0" applyProtection="0"/>
    <xf numFmtId="0" fontId="20" fillId="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0" fillId="1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4" fillId="15" borderId="10" applyNumberFormat="0" applyAlignment="0" applyProtection="0"/>
    <xf numFmtId="0" fontId="14" fillId="15" borderId="10" applyNumberFormat="0" applyAlignment="0" applyProtection="0"/>
    <xf numFmtId="0" fontId="25" fillId="28" borderId="11" applyNumberFormat="0" applyAlignment="0" applyProtection="0"/>
    <xf numFmtId="0" fontId="25" fillId="28" borderId="11" applyNumberFormat="0" applyAlignment="0" applyProtection="0"/>
    <xf numFmtId="0" fontId="13" fillId="23" borderId="12" applyNumberFormat="0" applyAlignment="0" applyProtection="0"/>
    <xf numFmtId="0" fontId="13" fillId="23" borderId="12" applyNumberFormat="0" applyAlignment="0" applyProtection="0"/>
    <xf numFmtId="0" fontId="26" fillId="21" borderId="13" applyNumberFormat="0" applyAlignment="0" applyProtection="0"/>
    <xf numFmtId="0" fontId="26" fillId="21" borderId="13" applyNumberFormat="0" applyAlignment="0" applyProtection="0"/>
    <xf numFmtId="0" fontId="15" fillId="15" borderId="12" applyNumberFormat="0" applyAlignment="0" applyProtection="0"/>
    <xf numFmtId="0" fontId="15" fillId="15" borderId="12" applyNumberFormat="0" applyAlignment="0" applyProtection="0"/>
    <xf numFmtId="0" fontId="27" fillId="28" borderId="13" applyNumberFormat="0" applyAlignment="0" applyProtection="0"/>
    <xf numFmtId="0" fontId="27" fillId="28" borderId="13" applyNumberFormat="0" applyAlignment="0" applyProtection="0"/>
    <xf numFmtId="0" fontId="17" fillId="5" borderId="2" applyNumberFormat="0" applyAlignment="0" applyProtection="0"/>
    <xf numFmtId="0" fontId="28" fillId="32" borderId="14" applyNumberFormat="0" applyAlignment="0" applyProtection="0"/>
    <xf numFmtId="0" fontId="28" fillId="32" borderId="14" applyNumberFormat="0" applyAlignment="0" applyProtection="0"/>
    <xf numFmtId="0" fontId="10" fillId="2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>
      <alignment/>
      <protection locked="0"/>
    </xf>
    <xf numFmtId="0" fontId="4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2" fillId="4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41" fillId="0" borderId="0">
      <alignment/>
      <protection/>
    </xf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0" fillId="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0" fillId="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0" fillId="1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0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158">
    <xf numFmtId="0" fontId="0" fillId="0" borderId="0" xfId="0"/>
    <xf numFmtId="17" fontId="8" fillId="39" borderId="19" xfId="0" applyNumberFormat="1" applyFont="1" applyFill="1" applyBorder="1" applyAlignment="1">
      <alignment horizontal="center" vertical="center" wrapText="1"/>
    </xf>
    <xf numFmtId="17" fontId="8" fillId="39" borderId="20" xfId="0" applyNumberFormat="1" applyFont="1" applyFill="1" applyBorder="1" applyAlignment="1">
      <alignment horizontal="center" vertical="center" wrapText="1"/>
    </xf>
    <xf numFmtId="0" fontId="4" fillId="0" borderId="0" xfId="26" applyFont="1" applyFill="1" applyBorder="1" applyAlignment="1">
      <alignment vertical="center"/>
      <protection/>
    </xf>
    <xf numFmtId="17" fontId="8" fillId="39" borderId="19" xfId="0" applyNumberFormat="1" applyFont="1" applyFill="1" applyBorder="1" applyAlignment="1">
      <alignment horizontal="center" vertical="center"/>
    </xf>
    <xf numFmtId="0" fontId="4" fillId="0" borderId="0" xfId="22" applyFont="1" applyFill="1" applyBorder="1">
      <alignment/>
      <protection/>
    </xf>
    <xf numFmtId="0" fontId="8" fillId="39" borderId="19" xfId="0" applyFont="1" applyFill="1" applyBorder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9" fillId="0" borderId="0" xfId="0" applyFont="1" applyBorder="1"/>
    <xf numFmtId="166" fontId="9" fillId="0" borderId="0" xfId="0" applyNumberFormat="1" applyFont="1" applyBorder="1"/>
    <xf numFmtId="0" fontId="8" fillId="0" borderId="0" xfId="0" applyFont="1"/>
    <xf numFmtId="3" fontId="9" fillId="0" borderId="0" xfId="0" applyNumberFormat="1" applyFont="1" applyFill="1"/>
    <xf numFmtId="166" fontId="9" fillId="0" borderId="0" xfId="30" applyNumberFormat="1" applyFont="1"/>
    <xf numFmtId="166" fontId="9" fillId="0" borderId="0" xfId="0" applyNumberFormat="1" applyFont="1" applyFill="1" applyBorder="1"/>
    <xf numFmtId="0" fontId="8" fillId="39" borderId="19" xfId="0" applyFont="1" applyFill="1" applyBorder="1" applyAlignment="1">
      <alignment horizontal="center" vertical="center" wrapText="1"/>
    </xf>
    <xf numFmtId="9" fontId="9" fillId="0" borderId="0" xfId="30" applyFont="1" applyBorder="1"/>
    <xf numFmtId="17" fontId="8" fillId="39" borderId="2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/>
    <xf numFmtId="165" fontId="9" fillId="0" borderId="0" xfId="0" applyNumberFormat="1" applyFont="1"/>
    <xf numFmtId="2" fontId="9" fillId="0" borderId="0" xfId="0" applyNumberFormat="1" applyFont="1"/>
    <xf numFmtId="166" fontId="9" fillId="0" borderId="0" xfId="30" applyNumberFormat="1" applyFont="1" applyFill="1" applyBorder="1"/>
    <xf numFmtId="166" fontId="9" fillId="0" borderId="0" xfId="30" applyNumberFormat="1" applyFont="1" applyBorder="1"/>
    <xf numFmtId="9" fontId="8" fillId="0" borderId="0" xfId="30" applyNumberFormat="1" applyFont="1"/>
    <xf numFmtId="17" fontId="8" fillId="39" borderId="22" xfId="0" applyNumberFormat="1" applyFont="1" applyFill="1" applyBorder="1" applyAlignment="1">
      <alignment horizontal="center" vertical="center"/>
    </xf>
    <xf numFmtId="0" fontId="9" fillId="0" borderId="0" xfId="0" applyFont="1" applyFill="1"/>
    <xf numFmtId="166" fontId="9" fillId="0" borderId="0" xfId="0" applyNumberFormat="1" applyFont="1"/>
    <xf numFmtId="17" fontId="9" fillId="0" borderId="0" xfId="0" applyNumberFormat="1" applyFont="1"/>
    <xf numFmtId="167" fontId="9" fillId="0" borderId="0" xfId="0" applyNumberFormat="1" applyFont="1"/>
    <xf numFmtId="0" fontId="8" fillId="0" borderId="0" xfId="0" applyFont="1" applyBorder="1"/>
    <xf numFmtId="17" fontId="8" fillId="39" borderId="0" xfId="0" applyNumberFormat="1" applyFont="1" applyFill="1" applyBorder="1" applyAlignment="1">
      <alignment horizontal="center" vertical="center" wrapText="1"/>
    </xf>
    <xf numFmtId="17" fontId="8" fillId="39" borderId="23" xfId="0" applyNumberFormat="1" applyFont="1" applyFill="1" applyBorder="1" applyAlignment="1">
      <alignment horizontal="center" vertical="center" wrapText="1"/>
    </xf>
    <xf numFmtId="17" fontId="8" fillId="39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66" fontId="7" fillId="0" borderId="0" xfId="30" applyNumberFormat="1" applyFont="1" applyFill="1"/>
    <xf numFmtId="2" fontId="0" fillId="0" borderId="0" xfId="0" applyNumberFormat="1"/>
    <xf numFmtId="3" fontId="9" fillId="0" borderId="0" xfId="0" applyNumberFormat="1" applyFont="1" applyFill="1" applyBorder="1"/>
    <xf numFmtId="0" fontId="8" fillId="39" borderId="24" xfId="0" applyFont="1" applyFill="1" applyBorder="1" applyAlignment="1">
      <alignment horizontal="center" vertical="center" wrapText="1"/>
    </xf>
    <xf numFmtId="0" fontId="8" fillId="11" borderId="24" xfId="0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165" fontId="9" fillId="0" borderId="23" xfId="0" applyNumberFormat="1" applyFont="1" applyBorder="1" applyAlignment="1">
      <alignment vertical="center"/>
    </xf>
    <xf numFmtId="3" fontId="9" fillId="0" borderId="23" xfId="28" applyNumberFormat="1" applyFont="1" applyBorder="1" applyAlignment="1">
      <alignment horizontal="right"/>
    </xf>
    <xf numFmtId="3" fontId="0" fillId="0" borderId="23" xfId="0" applyNumberFormat="1" applyBorder="1"/>
    <xf numFmtId="3" fontId="9" fillId="0" borderId="23" xfId="0" applyNumberFormat="1" applyFont="1" applyBorder="1"/>
    <xf numFmtId="3" fontId="9" fillId="0" borderId="23" xfId="0" applyNumberFormat="1" applyFont="1" applyFill="1" applyBorder="1"/>
    <xf numFmtId="3" fontId="0" fillId="0" borderId="23" xfId="0" applyNumberFormat="1" applyFont="1" applyBorder="1"/>
    <xf numFmtId="3" fontId="9" fillId="0" borderId="25" xfId="0" applyNumberFormat="1" applyFont="1" applyBorder="1"/>
    <xf numFmtId="168" fontId="9" fillId="0" borderId="19" xfId="0" applyNumberFormat="1" applyFont="1" applyBorder="1" applyAlignment="1">
      <alignment vertical="center"/>
    </xf>
    <xf numFmtId="168" fontId="9" fillId="0" borderId="23" xfId="0" applyNumberFormat="1" applyFont="1" applyBorder="1" applyAlignment="1">
      <alignment vertical="center"/>
    </xf>
    <xf numFmtId="168" fontId="9" fillId="0" borderId="23" xfId="0" applyNumberFormat="1" applyFont="1" applyBorder="1" applyAlignment="1">
      <alignment horizontal="right"/>
    </xf>
    <xf numFmtId="168" fontId="9" fillId="0" borderId="25" xfId="0" applyNumberFormat="1" applyFont="1" applyBorder="1" applyAlignment="1">
      <alignment horizontal="right"/>
    </xf>
    <xf numFmtId="0" fontId="8" fillId="40" borderId="24" xfId="0" applyFont="1" applyFill="1" applyBorder="1" applyAlignment="1">
      <alignment horizontal="center" vertical="center" wrapText="1"/>
    </xf>
    <xf numFmtId="169" fontId="0" fillId="0" borderId="23" xfId="0" applyNumberFormat="1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8" fillId="41" borderId="24" xfId="0" applyFont="1" applyFill="1" applyBorder="1" applyAlignment="1">
      <alignment horizontal="center" vertical="center" wrapText="1"/>
    </xf>
    <xf numFmtId="0" fontId="8" fillId="42" borderId="24" xfId="0" applyFont="1" applyFill="1" applyBorder="1" applyAlignment="1">
      <alignment horizontal="center" vertical="center" wrapText="1"/>
    </xf>
    <xf numFmtId="168" fontId="9" fillId="0" borderId="19" xfId="0" applyNumberFormat="1" applyFont="1" applyFill="1" applyBorder="1" applyAlignment="1">
      <alignment vertical="center"/>
    </xf>
    <xf numFmtId="168" fontId="9" fillId="0" borderId="23" xfId="0" applyNumberFormat="1" applyFont="1" applyFill="1" applyBorder="1" applyAlignment="1">
      <alignment vertical="center"/>
    </xf>
    <xf numFmtId="168" fontId="9" fillId="0" borderId="25" xfId="0" applyNumberFormat="1" applyFont="1" applyFill="1" applyBorder="1" applyAlignment="1">
      <alignment vertical="center"/>
    </xf>
    <xf numFmtId="17" fontId="8" fillId="0" borderId="19" xfId="0" applyNumberFormat="1" applyFont="1" applyBorder="1" applyAlignment="1">
      <alignment vertical="center"/>
    </xf>
    <xf numFmtId="17" fontId="8" fillId="0" borderId="23" xfId="0" applyNumberFormat="1" applyFont="1" applyBorder="1" applyAlignment="1">
      <alignment vertical="center"/>
    </xf>
    <xf numFmtId="17" fontId="8" fillId="0" borderId="23" xfId="0" applyNumberFormat="1" applyFont="1" applyBorder="1" applyAlignment="1">
      <alignment horizontal="right"/>
    </xf>
    <xf numFmtId="17" fontId="8" fillId="0" borderId="23" xfId="0" applyNumberFormat="1" applyFont="1" applyBorder="1"/>
    <xf numFmtId="17" fontId="8" fillId="0" borderId="25" xfId="0" applyNumberFormat="1" applyFont="1" applyBorder="1"/>
    <xf numFmtId="3" fontId="9" fillId="0" borderId="22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165" fontId="9" fillId="0" borderId="26" xfId="0" applyNumberFormat="1" applyFont="1" applyBorder="1" applyAlignment="1">
      <alignment vertical="center"/>
    </xf>
    <xf numFmtId="3" fontId="9" fillId="0" borderId="26" xfId="28" applyNumberFormat="1" applyFont="1" applyBorder="1" applyAlignment="1">
      <alignment horizontal="right"/>
    </xf>
    <xf numFmtId="3" fontId="9" fillId="0" borderId="26" xfId="0" applyNumberFormat="1" applyFont="1" applyBorder="1"/>
    <xf numFmtId="3" fontId="9" fillId="0" borderId="26" xfId="0" applyNumberFormat="1" applyFont="1" applyFill="1" applyBorder="1"/>
    <xf numFmtId="3" fontId="9" fillId="0" borderId="27" xfId="0" applyNumberFormat="1" applyFont="1" applyBorder="1"/>
    <xf numFmtId="3" fontId="9" fillId="0" borderId="19" xfId="0" applyNumberFormat="1" applyFont="1" applyFill="1" applyBorder="1"/>
    <xf numFmtId="3" fontId="9" fillId="0" borderId="19" xfId="0" applyNumberFormat="1" applyFont="1" applyBorder="1"/>
    <xf numFmtId="166" fontId="9" fillId="0" borderId="19" xfId="0" applyNumberFormat="1" applyFont="1" applyFill="1" applyBorder="1"/>
    <xf numFmtId="166" fontId="9" fillId="0" borderId="23" xfId="0" applyNumberFormat="1" applyFont="1" applyFill="1" applyBorder="1"/>
    <xf numFmtId="166" fontId="9" fillId="0" borderId="19" xfId="30" applyNumberFormat="1" applyFont="1" applyFill="1" applyBorder="1"/>
    <xf numFmtId="166" fontId="9" fillId="0" borderId="23" xfId="30" applyNumberFormat="1" applyFont="1" applyFill="1" applyBorder="1"/>
    <xf numFmtId="0" fontId="4" fillId="0" borderId="21" xfId="26" applyFont="1" applyFill="1" applyBorder="1" applyAlignment="1">
      <alignment vertical="center"/>
      <protection/>
    </xf>
    <xf numFmtId="0" fontId="3" fillId="0" borderId="19" xfId="26" applyNumberFormat="1" applyFont="1" applyFill="1" applyBorder="1" applyAlignment="1" quotePrefix="1">
      <alignment horizontal="center" vertical="top"/>
      <protection/>
    </xf>
    <xf numFmtId="0" fontId="3" fillId="0" borderId="23" xfId="26" applyNumberFormat="1" applyFont="1" applyFill="1" applyBorder="1" applyAlignment="1" quotePrefix="1">
      <alignment horizontal="center" vertical="top"/>
      <protection/>
    </xf>
    <xf numFmtId="0" fontId="3" fillId="0" borderId="23" xfId="26" applyFont="1" applyFill="1" applyBorder="1" applyAlignment="1" quotePrefix="1">
      <alignment horizontal="center" vertical="top"/>
      <protection/>
    </xf>
    <xf numFmtId="3" fontId="8" fillId="0" borderId="28" xfId="0" applyNumberFormat="1" applyFont="1" applyFill="1" applyBorder="1"/>
    <xf numFmtId="3" fontId="8" fillId="0" borderId="28" xfId="0" applyNumberFormat="1" applyFont="1" applyBorder="1"/>
    <xf numFmtId="166" fontId="8" fillId="0" borderId="28" xfId="0" applyNumberFormat="1" applyFont="1" applyFill="1" applyBorder="1"/>
    <xf numFmtId="166" fontId="8" fillId="0" borderId="28" xfId="30" applyNumberFormat="1" applyFont="1" applyFill="1" applyBorder="1"/>
    <xf numFmtId="0" fontId="3" fillId="0" borderId="19" xfId="26" applyFont="1" applyFill="1" applyBorder="1" applyAlignment="1" quotePrefix="1">
      <alignment horizontal="center" vertical="top"/>
      <protection/>
    </xf>
    <xf numFmtId="0" fontId="4" fillId="0" borderId="22" xfId="26" applyFont="1" applyFill="1" applyBorder="1" applyAlignment="1">
      <alignment vertical="center"/>
      <protection/>
    </xf>
    <xf numFmtId="0" fontId="4" fillId="0" borderId="26" xfId="26" applyFont="1" applyFill="1" applyBorder="1" applyAlignment="1">
      <alignment vertical="center"/>
      <protection/>
    </xf>
    <xf numFmtId="0" fontId="3" fillId="0" borderId="22" xfId="26" applyNumberFormat="1" applyFont="1" applyFill="1" applyBorder="1" applyAlignment="1" quotePrefix="1">
      <alignment horizontal="center" vertical="top"/>
      <protection/>
    </xf>
    <xf numFmtId="0" fontId="3" fillId="0" borderId="26" xfId="26" applyNumberFormat="1" applyFont="1" applyFill="1" applyBorder="1" applyAlignment="1" quotePrefix="1">
      <alignment horizontal="center" vertical="top"/>
      <protection/>
    </xf>
    <xf numFmtId="0" fontId="3" fillId="0" borderId="26" xfId="26" applyFont="1" applyFill="1" applyBorder="1" applyAlignment="1" quotePrefix="1">
      <alignment horizontal="center" vertical="top"/>
      <protection/>
    </xf>
    <xf numFmtId="165" fontId="8" fillId="0" borderId="28" xfId="0" applyNumberFormat="1" applyFont="1" applyBorder="1"/>
    <xf numFmtId="0" fontId="4" fillId="0" borderId="19" xfId="22" applyFont="1" applyFill="1" applyBorder="1" applyAlignment="1">
      <alignment horizontal="center"/>
      <protection/>
    </xf>
    <xf numFmtId="0" fontId="4" fillId="0" borderId="22" xfId="22" applyFont="1" applyFill="1" applyBorder="1">
      <alignment/>
      <protection/>
    </xf>
    <xf numFmtId="0" fontId="4" fillId="0" borderId="23" xfId="22" applyFont="1" applyFill="1" applyBorder="1" applyAlignment="1">
      <alignment horizontal="center"/>
      <protection/>
    </xf>
    <xf numFmtId="0" fontId="4" fillId="0" borderId="26" xfId="22" applyFont="1" applyFill="1" applyBorder="1">
      <alignment/>
      <protection/>
    </xf>
    <xf numFmtId="170" fontId="0" fillId="0" borderId="19" xfId="0" applyNumberFormat="1" applyBorder="1" applyAlignment="1">
      <alignment horizontal="left" vertical="top"/>
    </xf>
    <xf numFmtId="170" fontId="0" fillId="0" borderId="23" xfId="0" applyNumberFormat="1" applyBorder="1" applyAlignment="1">
      <alignment horizontal="left" vertical="top"/>
    </xf>
    <xf numFmtId="17" fontId="8" fillId="39" borderId="29" xfId="0" applyNumberFormat="1" applyFont="1" applyFill="1" applyBorder="1" applyAlignment="1">
      <alignment horizontal="center" vertical="center" wrapText="1"/>
    </xf>
    <xf numFmtId="170" fontId="7" fillId="0" borderId="28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 horizontal="right" wrapText="1"/>
    </xf>
    <xf numFmtId="3" fontId="9" fillId="0" borderId="23" xfId="0" applyNumberFormat="1" applyFont="1" applyFill="1" applyBorder="1" applyAlignment="1">
      <alignment horizontal="right" wrapText="1"/>
    </xf>
    <xf numFmtId="3" fontId="8" fillId="0" borderId="28" xfId="27" applyNumberFormat="1" applyFont="1" applyFill="1" applyBorder="1" applyAlignment="1">
      <alignment horizontal="right"/>
      <protection/>
    </xf>
    <xf numFmtId="165" fontId="9" fillId="0" borderId="19" xfId="0" applyNumberFormat="1" applyFont="1" applyBorder="1"/>
    <xf numFmtId="165" fontId="9" fillId="0" borderId="23" xfId="0" applyNumberFormat="1" applyFont="1" applyBorder="1"/>
    <xf numFmtId="17" fontId="8" fillId="39" borderId="24" xfId="0" applyNumberFormat="1" applyFont="1" applyFill="1" applyBorder="1" applyAlignment="1">
      <alignment horizontal="center" vertical="center" wrapText="1"/>
    </xf>
    <xf numFmtId="3" fontId="0" fillId="0" borderId="19" xfId="0" applyNumberFormat="1" applyFont="1" applyBorder="1"/>
    <xf numFmtId="3" fontId="7" fillId="0" borderId="28" xfId="0" applyNumberFormat="1" applyFont="1" applyBorder="1"/>
    <xf numFmtId="165" fontId="8" fillId="0" borderId="28" xfId="0" applyNumberFormat="1" applyFont="1" applyFill="1" applyBorder="1"/>
    <xf numFmtId="3" fontId="9" fillId="0" borderId="19" xfId="33" applyNumberFormat="1" applyFont="1" applyFill="1" applyBorder="1" applyAlignment="1">
      <alignment horizontal="right"/>
      <protection/>
    </xf>
    <xf numFmtId="3" fontId="9" fillId="0" borderId="23" xfId="33" applyNumberFormat="1" applyFont="1" applyFill="1" applyBorder="1" applyAlignment="1">
      <alignment horizontal="right"/>
      <protection/>
    </xf>
    <xf numFmtId="3" fontId="1" fillId="0" borderId="19" xfId="0" applyNumberFormat="1" applyFont="1" applyFill="1" applyBorder="1"/>
    <xf numFmtId="3" fontId="1" fillId="0" borderId="23" xfId="0" applyNumberFormat="1" applyFont="1" applyFill="1" applyBorder="1"/>
    <xf numFmtId="166" fontId="0" fillId="0" borderId="19" xfId="30" applyNumberFormat="1" applyFont="1" applyBorder="1"/>
    <xf numFmtId="166" fontId="0" fillId="0" borderId="23" xfId="30" applyNumberFormat="1" applyFont="1" applyBorder="1"/>
    <xf numFmtId="3" fontId="48" fillId="0" borderId="28" xfId="0" applyNumberFormat="1" applyFont="1" applyFill="1" applyBorder="1" applyAlignment="1">
      <alignment vertical="center"/>
    </xf>
    <xf numFmtId="166" fontId="7" fillId="0" borderId="28" xfId="30" applyNumberFormat="1" applyFont="1" applyBorder="1"/>
    <xf numFmtId="3" fontId="0" fillId="0" borderId="19" xfId="0" applyNumberFormat="1" applyBorder="1"/>
    <xf numFmtId="0" fontId="8" fillId="0" borderId="28" xfId="0" applyFont="1" applyFill="1" applyBorder="1"/>
    <xf numFmtId="0" fontId="8" fillId="0" borderId="19" xfId="0" applyFont="1" applyFill="1" applyBorder="1"/>
    <xf numFmtId="0" fontId="8" fillId="0" borderId="23" xfId="0" applyFont="1" applyFill="1" applyBorder="1"/>
    <xf numFmtId="0" fontId="49" fillId="0" borderId="30" xfId="26" applyFont="1" applyFill="1" applyBorder="1" applyAlignment="1">
      <alignment horizontal="center" vertical="top" wrapText="1"/>
      <protection/>
    </xf>
    <xf numFmtId="0" fontId="49" fillId="0" borderId="31" xfId="26" applyFont="1" applyFill="1" applyBorder="1" applyAlignment="1">
      <alignment horizontal="center" vertical="top" wrapText="1"/>
      <protection/>
    </xf>
    <xf numFmtId="0" fontId="3" fillId="0" borderId="30" xfId="22" applyFont="1" applyFill="1" applyBorder="1" applyAlignment="1">
      <alignment horizontal="center"/>
      <protection/>
    </xf>
    <xf numFmtId="0" fontId="3" fillId="0" borderId="31" xfId="22" applyFont="1" applyFill="1" applyBorder="1" applyAlignment="1">
      <alignment horizontal="center"/>
      <protection/>
    </xf>
    <xf numFmtId="0" fontId="49" fillId="0" borderId="31" xfId="26" applyFont="1" applyFill="1" applyBorder="1" applyAlignment="1" quotePrefix="1">
      <alignment horizontal="center" vertical="top" wrapText="1"/>
      <protection/>
    </xf>
    <xf numFmtId="0" fontId="8" fillId="39" borderId="28" xfId="0" applyFont="1" applyFill="1" applyBorder="1" applyAlignment="1">
      <alignment horizontal="center" vertical="center"/>
    </xf>
    <xf numFmtId="17" fontId="48" fillId="39" borderId="28" xfId="0" applyNumberFormat="1" applyFont="1" applyFill="1" applyBorder="1" applyAlignment="1">
      <alignment horizontal="center" vertical="center"/>
    </xf>
    <xf numFmtId="17" fontId="8" fillId="39" borderId="32" xfId="0" applyNumberFormat="1" applyFont="1" applyFill="1" applyBorder="1" applyAlignment="1">
      <alignment horizontal="center" vertical="center" wrapText="1"/>
    </xf>
    <xf numFmtId="17" fontId="8" fillId="39" borderId="28" xfId="0" applyNumberFormat="1" applyFont="1" applyFill="1" applyBorder="1" applyAlignment="1">
      <alignment horizontal="center" vertical="center" wrapText="1"/>
    </xf>
    <xf numFmtId="17" fontId="8" fillId="39" borderId="33" xfId="0" applyNumberFormat="1" applyFont="1" applyFill="1" applyBorder="1" applyAlignment="1">
      <alignment horizontal="center" vertical="center" wrapText="1"/>
    </xf>
    <xf numFmtId="4" fontId="48" fillId="0" borderId="0" xfId="33" applyNumberFormat="1" applyFont="1" applyFill="1" applyBorder="1" applyAlignment="1">
      <alignment horizontal="right" vertical="center"/>
      <protection/>
    </xf>
    <xf numFmtId="17" fontId="8" fillId="39" borderId="28" xfId="0" applyNumberFormat="1" applyFont="1" applyFill="1" applyBorder="1" applyAlignment="1">
      <alignment horizontal="center" vertical="center"/>
    </xf>
    <xf numFmtId="4" fontId="3" fillId="0" borderId="0" xfId="33" applyNumberFormat="1" applyFont="1" applyFill="1" applyBorder="1" applyAlignment="1">
      <alignment horizontal="right" vertical="center"/>
      <protection/>
    </xf>
    <xf numFmtId="0" fontId="3" fillId="0" borderId="19" xfId="26" applyFont="1" applyFill="1" applyBorder="1" applyAlignment="1">
      <alignment vertical="center"/>
      <protection/>
    </xf>
    <xf numFmtId="0" fontId="3" fillId="0" borderId="23" xfId="26" applyFont="1" applyFill="1" applyBorder="1" applyAlignment="1">
      <alignment vertical="center"/>
      <protection/>
    </xf>
    <xf numFmtId="4" fontId="1" fillId="0" borderId="19" xfId="33" applyNumberFormat="1" applyFont="1" applyFill="1" applyBorder="1">
      <alignment/>
      <protection/>
    </xf>
    <xf numFmtId="4" fontId="1" fillId="0" borderId="23" xfId="33" applyNumberFormat="1" applyFont="1" applyFill="1" applyBorder="1">
      <alignment/>
      <protection/>
    </xf>
    <xf numFmtId="4" fontId="0" fillId="0" borderId="19" xfId="0" applyNumberFormat="1" applyBorder="1"/>
    <xf numFmtId="4" fontId="0" fillId="0" borderId="23" xfId="0" applyNumberFormat="1" applyBorder="1"/>
    <xf numFmtId="0" fontId="3" fillId="0" borderId="28" xfId="26" applyFont="1" applyFill="1" applyBorder="1" applyAlignment="1">
      <alignment vertical="center"/>
      <protection/>
    </xf>
    <xf numFmtId="4" fontId="48" fillId="0" borderId="28" xfId="33" applyNumberFormat="1" applyFont="1" applyFill="1" applyBorder="1" applyAlignment="1">
      <alignment horizontal="right" vertical="center"/>
      <protection/>
    </xf>
    <xf numFmtId="4" fontId="7" fillId="0" borderId="28" xfId="0" applyNumberFormat="1" applyFont="1" applyBorder="1"/>
    <xf numFmtId="0" fontId="4" fillId="0" borderId="19" xfId="33" applyFont="1" applyFill="1" applyBorder="1" applyAlignment="1">
      <alignment vertical="center"/>
      <protection/>
    </xf>
    <xf numFmtId="0" fontId="4" fillId="0" borderId="23" xfId="33" applyFont="1" applyFill="1" applyBorder="1" applyAlignment="1">
      <alignment vertical="center" wrapText="1"/>
      <protection/>
    </xf>
    <xf numFmtId="2" fontId="50" fillId="0" borderId="19" xfId="33" applyNumberFormat="1" applyFont="1" applyFill="1" applyBorder="1" applyAlignment="1">
      <alignment vertical="center"/>
      <protection/>
    </xf>
    <xf numFmtId="4" fontId="50" fillId="0" borderId="23" xfId="33" applyNumberFormat="1" applyFont="1" applyFill="1" applyBorder="1" applyAlignment="1">
      <alignment vertical="center"/>
      <protection/>
    </xf>
    <xf numFmtId="2" fontId="1" fillId="0" borderId="19" xfId="33" applyNumberFormat="1" applyFont="1" applyFill="1" applyBorder="1" applyAlignment="1">
      <alignment vertical="center"/>
      <protection/>
    </xf>
    <xf numFmtId="4" fontId="1" fillId="0" borderId="23" xfId="33" applyNumberFormat="1" applyFont="1" applyFill="1" applyBorder="1" applyAlignment="1">
      <alignment vertical="center"/>
      <protection/>
    </xf>
    <xf numFmtId="2" fontId="0" fillId="0" borderId="19" xfId="0" applyNumberFormat="1" applyBorder="1"/>
    <xf numFmtId="2" fontId="0" fillId="0" borderId="23" xfId="0" applyNumberFormat="1" applyBorder="1"/>
    <xf numFmtId="0" fontId="4" fillId="0" borderId="28" xfId="33" applyFont="1" applyFill="1" applyBorder="1" applyAlignment="1">
      <alignment vertical="center" wrapText="1"/>
      <protection/>
    </xf>
    <xf numFmtId="4" fontId="3" fillId="0" borderId="28" xfId="33" applyNumberFormat="1" applyFont="1" applyFill="1" applyBorder="1" applyAlignment="1">
      <alignment horizontal="right" vertical="center"/>
      <protection/>
    </xf>
    <xf numFmtId="2" fontId="7" fillId="0" borderId="28" xfId="0" applyNumberFormat="1" applyFont="1" applyBorder="1"/>
    <xf numFmtId="4" fontId="1" fillId="0" borderId="23" xfId="0" applyNumberFormat="1" applyFont="1" applyFill="1" applyBorder="1"/>
    <xf numFmtId="4" fontId="48" fillId="0" borderId="28" xfId="0" applyNumberFormat="1" applyFont="1" applyFill="1" applyBorder="1" applyAlignment="1">
      <alignment horizontal="right" vertical="center"/>
    </xf>
    <xf numFmtId="17" fontId="48" fillId="39" borderId="28" xfId="0" applyNumberFormat="1" applyFont="1" applyFill="1" applyBorder="1" applyAlignment="1">
      <alignment horizontal="center" vertical="center" wrapText="1"/>
    </xf>
  </cellXfs>
  <cellStyles count="89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4;stihdam_&#304;zleme_B&#252;lteni_07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I2" t="str">
            <v>Makine ve Ekipman İmalatı </v>
          </cell>
          <cell r="J2">
            <v>0.157</v>
          </cell>
        </row>
        <row r="3">
          <cell r="I3" t="str">
            <v>Suyun Toplanması Arıtılması ve Dağt.</v>
          </cell>
          <cell r="J3">
            <v>0.158</v>
          </cell>
        </row>
        <row r="4">
          <cell r="I4" t="str">
            <v>İstihdam Faaliyetleri</v>
          </cell>
          <cell r="J4">
            <v>0.159</v>
          </cell>
        </row>
        <row r="5">
          <cell r="I5" t="str">
            <v>Güvenlik ve Soruşturma Faaliyet.</v>
          </cell>
          <cell r="J5">
            <v>0.159</v>
          </cell>
        </row>
        <row r="6">
          <cell r="I6" t="str">
            <v>Bilgisayar, Elekronik ve Optik Ür.</v>
          </cell>
          <cell r="J6">
            <v>0.159</v>
          </cell>
        </row>
        <row r="7">
          <cell r="I7" t="str">
            <v>Balıkçılık ve Su Ürünleri Yetiş.</v>
          </cell>
          <cell r="J7">
            <v>0.168</v>
          </cell>
        </row>
        <row r="8">
          <cell r="I8" t="str">
            <v>Bilgisayar Programlama ve Danış.   </v>
          </cell>
          <cell r="J8">
            <v>0.176</v>
          </cell>
        </row>
        <row r="9">
          <cell r="I9" t="str">
            <v>Uluslararası Örgüt ve Tems.Faal.</v>
          </cell>
          <cell r="J9">
            <v>0.177</v>
          </cell>
        </row>
        <row r="10">
          <cell r="I10" t="str">
            <v>Kömür ve Linyit Çıkartılması</v>
          </cell>
          <cell r="J10">
            <v>0.179</v>
          </cell>
        </row>
        <row r="11">
          <cell r="I11" t="str">
            <v>Kok Kömürü ve Petrol Ürün. İm.</v>
          </cell>
          <cell r="J11">
            <v>0.21</v>
          </cell>
        </row>
      </sheetData>
      <sheetData sheetId="15">
        <row r="2">
          <cell r="K2" t="str">
            <v>UŞAK</v>
          </cell>
          <cell r="L2">
            <v>0.12300701794590764</v>
          </cell>
        </row>
        <row r="3">
          <cell r="K3" t="str">
            <v>İZMİR</v>
          </cell>
          <cell r="L3">
            <v>0.12432805605478901</v>
          </cell>
        </row>
        <row r="4">
          <cell r="K4" t="str">
            <v>KONYA</v>
          </cell>
          <cell r="L4">
            <v>0.1244510254027758</v>
          </cell>
        </row>
        <row r="5">
          <cell r="K5" t="str">
            <v>İSTANBUL</v>
          </cell>
          <cell r="L5">
            <v>0.12769638841135844</v>
          </cell>
        </row>
        <row r="6">
          <cell r="K6" t="str">
            <v>SAKARYA</v>
          </cell>
          <cell r="L6">
            <v>0.1288813123068314</v>
          </cell>
        </row>
        <row r="7">
          <cell r="K7" t="str">
            <v>YALOVA</v>
          </cell>
          <cell r="L7">
            <v>0.12954269286780146</v>
          </cell>
        </row>
        <row r="8">
          <cell r="K8" t="str">
            <v>IĞDIR</v>
          </cell>
          <cell r="L8">
            <v>0.1319878088642922</v>
          </cell>
        </row>
        <row r="9">
          <cell r="K9" t="str">
            <v>MANİSA</v>
          </cell>
          <cell r="L9">
            <v>0.13730145117426074</v>
          </cell>
        </row>
        <row r="10">
          <cell r="K10" t="str">
            <v>BURSA</v>
          </cell>
          <cell r="L10">
            <v>0.13763499334892293</v>
          </cell>
        </row>
        <row r="11">
          <cell r="K11" t="str">
            <v>KIRŞEHİR</v>
          </cell>
          <cell r="L11">
            <v>0.13886681008385224</v>
          </cell>
        </row>
        <row r="12">
          <cell r="K12" t="str">
            <v>KARAMAN</v>
          </cell>
          <cell r="L12">
            <v>0.14027858710632543</v>
          </cell>
        </row>
        <row r="13">
          <cell r="K13" t="str">
            <v>DÜZCE</v>
          </cell>
          <cell r="L13">
            <v>0.14310802724156751</v>
          </cell>
        </row>
        <row r="14">
          <cell r="K14" t="str">
            <v>OSMANİYE</v>
          </cell>
          <cell r="L14">
            <v>0.14492804365183642</v>
          </cell>
        </row>
        <row r="15">
          <cell r="K15" t="str">
            <v>TEKİRDAĞ</v>
          </cell>
          <cell r="L15">
            <v>0.1478371187944022</v>
          </cell>
        </row>
        <row r="16">
          <cell r="K16" t="str">
            <v>SİİRT</v>
          </cell>
          <cell r="L16">
            <v>0.15039670529125132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86"/>
  <sheetViews>
    <sheetView zoomScale="95" zoomScaleNormal="95" workbookViewId="0" topLeftCell="A1">
      <pane ySplit="1" topLeftCell="A71" activePane="bottomLeft" state="frozen"/>
      <selection pane="bottomLeft" activeCell="K66" sqref="K66"/>
    </sheetView>
  </sheetViews>
  <sheetFormatPr defaultColWidth="8.8515625" defaultRowHeight="15"/>
  <cols>
    <col min="1" max="1" width="9.140625" style="7" customWidth="1"/>
    <col min="2" max="2" width="17.7109375" style="7" bestFit="1" customWidth="1"/>
    <col min="3" max="3" width="11.57421875" style="7" bestFit="1" customWidth="1"/>
    <col min="4" max="4" width="15.57421875" style="7" bestFit="1" customWidth="1"/>
    <col min="5" max="5" width="17.7109375" style="7" bestFit="1" customWidth="1"/>
    <col min="6" max="6" width="12.8515625" style="7" bestFit="1" customWidth="1"/>
    <col min="7" max="7" width="18.00390625" style="7" customWidth="1"/>
    <col min="8" max="8" width="14.57421875" style="7" bestFit="1" customWidth="1"/>
    <col min="9" max="9" width="11.421875" style="7" bestFit="1" customWidth="1"/>
    <col min="10" max="10" width="8.8515625" style="7" customWidth="1"/>
    <col min="11" max="11" width="9.140625" style="7" bestFit="1" customWidth="1"/>
    <col min="12" max="14" width="8.8515625" style="7" customWidth="1"/>
    <col min="15" max="15" width="10.140625" style="7" bestFit="1" customWidth="1"/>
    <col min="16" max="16384" width="8.8515625" style="7" customWidth="1"/>
  </cols>
  <sheetData>
    <row r="1" spans="1:9" ht="15" thickBot="1">
      <c r="A1" s="37" t="s">
        <v>0</v>
      </c>
      <c r="B1" s="38" t="s">
        <v>256</v>
      </c>
      <c r="C1" s="38" t="s">
        <v>257</v>
      </c>
      <c r="D1" s="52" t="s">
        <v>262</v>
      </c>
      <c r="E1" s="52" t="s">
        <v>263</v>
      </c>
      <c r="F1" s="55" t="s">
        <v>260</v>
      </c>
      <c r="G1" s="55" t="s">
        <v>261</v>
      </c>
      <c r="H1" s="56" t="s">
        <v>259</v>
      </c>
      <c r="I1" s="56" t="s">
        <v>258</v>
      </c>
    </row>
    <row r="2" spans="1:16" ht="15">
      <c r="A2" s="60">
        <v>39722</v>
      </c>
      <c r="B2" s="39">
        <v>9119936</v>
      </c>
      <c r="C2" s="48">
        <f>(B2/$B$2)*100</f>
        <v>100</v>
      </c>
      <c r="D2" s="39">
        <v>1910373</v>
      </c>
      <c r="E2" s="48">
        <f aca="true" t="shared" si="0" ref="E2:E65">(D2/$D$2)*100</f>
        <v>100</v>
      </c>
      <c r="F2" s="39">
        <v>1137405</v>
      </c>
      <c r="G2" s="48">
        <f>(F2/$F$2)*100</f>
        <v>100</v>
      </c>
      <c r="H2" s="65">
        <v>2187772</v>
      </c>
      <c r="I2" s="57">
        <f>(H2/$H$2)*100</f>
        <v>100</v>
      </c>
      <c r="J2" s="8"/>
      <c r="K2" s="19"/>
      <c r="O2" s="18"/>
      <c r="P2" s="9"/>
    </row>
    <row r="3" spans="1:16" ht="15">
      <c r="A3" s="61">
        <v>39753</v>
      </c>
      <c r="B3" s="40">
        <v>9022823</v>
      </c>
      <c r="C3" s="49">
        <f aca="true" t="shared" si="1" ref="C3:C66">(B3/$B$2)*100</f>
        <v>98.93515700110176</v>
      </c>
      <c r="D3" s="40">
        <v>1911654</v>
      </c>
      <c r="E3" s="49">
        <f t="shared" si="0"/>
        <v>100.06705496779948</v>
      </c>
      <c r="F3" s="40">
        <v>1140518</v>
      </c>
      <c r="G3" s="49">
        <f aca="true" t="shared" si="2" ref="G3:G66">(F3/$F$2)*100</f>
        <v>100.27369318756291</v>
      </c>
      <c r="H3" s="66">
        <v>2199425</v>
      </c>
      <c r="I3" s="58">
        <f aca="true" t="shared" si="3" ref="I3:I66">(H3/$H$2)*100</f>
        <v>100.53264234115804</v>
      </c>
      <c r="J3" s="8"/>
      <c r="K3" s="19"/>
      <c r="O3" s="18"/>
      <c r="P3" s="9"/>
    </row>
    <row r="4" spans="1:16" ht="15">
      <c r="A4" s="61">
        <v>39783</v>
      </c>
      <c r="B4" s="40">
        <v>8802989</v>
      </c>
      <c r="C4" s="49">
        <f t="shared" si="1"/>
        <v>96.5246795591548</v>
      </c>
      <c r="D4" s="40">
        <v>1897864</v>
      </c>
      <c r="E4" s="49">
        <f t="shared" si="0"/>
        <v>99.34520640733511</v>
      </c>
      <c r="F4" s="40">
        <v>1141467</v>
      </c>
      <c r="G4" s="49">
        <f t="shared" si="2"/>
        <v>100.35712872723437</v>
      </c>
      <c r="H4" s="66">
        <v>2205676</v>
      </c>
      <c r="I4" s="58">
        <f t="shared" si="3"/>
        <v>100.81836681336081</v>
      </c>
      <c r="J4" s="8"/>
      <c r="K4" s="19"/>
      <c r="O4" s="18"/>
      <c r="P4" s="9"/>
    </row>
    <row r="5" spans="1:16" ht="15">
      <c r="A5" s="61">
        <v>39814</v>
      </c>
      <c r="B5" s="40">
        <v>8481011</v>
      </c>
      <c r="C5" s="49">
        <f t="shared" si="1"/>
        <v>92.99419425750357</v>
      </c>
      <c r="D5" s="40">
        <v>1912296</v>
      </c>
      <c r="E5" s="49">
        <f t="shared" si="0"/>
        <v>100.10066097039687</v>
      </c>
      <c r="F5" s="40">
        <v>1144082</v>
      </c>
      <c r="G5" s="49">
        <f t="shared" si="2"/>
        <v>100.58703803834166</v>
      </c>
      <c r="H5" s="66">
        <v>2208984</v>
      </c>
      <c r="I5" s="58">
        <f t="shared" si="3"/>
        <v>100.96957086935933</v>
      </c>
      <c r="J5" s="8"/>
      <c r="K5" s="19"/>
      <c r="O5" s="18"/>
      <c r="P5" s="9"/>
    </row>
    <row r="6" spans="1:16" ht="15">
      <c r="A6" s="61">
        <v>39845</v>
      </c>
      <c r="B6" s="40">
        <v>8362290</v>
      </c>
      <c r="C6" s="49">
        <f t="shared" si="1"/>
        <v>91.69241977136681</v>
      </c>
      <c r="D6" s="40">
        <v>1918636</v>
      </c>
      <c r="E6" s="49">
        <f t="shared" si="0"/>
        <v>100.4325333324958</v>
      </c>
      <c r="F6" s="40">
        <v>1146634</v>
      </c>
      <c r="G6" s="49">
        <f t="shared" si="2"/>
        <v>100.81140842531904</v>
      </c>
      <c r="H6" s="66">
        <v>2213460</v>
      </c>
      <c r="I6" s="58">
        <f t="shared" si="3"/>
        <v>101.17416257269953</v>
      </c>
      <c r="J6" s="8"/>
      <c r="K6" s="19"/>
      <c r="O6" s="18"/>
      <c r="P6" s="9"/>
    </row>
    <row r="7" spans="1:16" ht="15">
      <c r="A7" s="61">
        <v>39873</v>
      </c>
      <c r="B7" s="40">
        <v>8410234</v>
      </c>
      <c r="C7" s="49">
        <f t="shared" si="1"/>
        <v>92.2181252149138</v>
      </c>
      <c r="D7" s="40">
        <v>1916016</v>
      </c>
      <c r="E7" s="49">
        <f t="shared" si="0"/>
        <v>100.29538734058741</v>
      </c>
      <c r="F7" s="40">
        <v>1150295</v>
      </c>
      <c r="G7" s="49">
        <f t="shared" si="2"/>
        <v>101.13328146086926</v>
      </c>
      <c r="H7" s="66">
        <v>2279020</v>
      </c>
      <c r="I7" s="58">
        <f t="shared" si="3"/>
        <v>104.17081853136432</v>
      </c>
      <c r="J7" s="8"/>
      <c r="K7" s="19"/>
      <c r="O7" s="18"/>
      <c r="P7" s="9"/>
    </row>
    <row r="8" spans="1:16" ht="15">
      <c r="A8" s="61">
        <v>39904</v>
      </c>
      <c r="B8" s="40">
        <v>8503053</v>
      </c>
      <c r="C8" s="49">
        <f t="shared" si="1"/>
        <v>93.23588455006701</v>
      </c>
      <c r="D8" s="40">
        <v>1931510</v>
      </c>
      <c r="E8" s="49">
        <f t="shared" si="0"/>
        <v>101.10643314159067</v>
      </c>
      <c r="F8" s="40">
        <v>1149546</v>
      </c>
      <c r="G8" s="49">
        <f t="shared" si="2"/>
        <v>101.06742980732457</v>
      </c>
      <c r="H8" s="66">
        <v>2271908</v>
      </c>
      <c r="I8" s="58">
        <f t="shared" si="3"/>
        <v>103.84573895268794</v>
      </c>
      <c r="J8" s="8"/>
      <c r="K8" s="19"/>
      <c r="O8" s="18"/>
      <c r="P8" s="9"/>
    </row>
    <row r="9" spans="1:16" ht="15">
      <c r="A9" s="61">
        <v>39934</v>
      </c>
      <c r="B9" s="40">
        <v>8674726</v>
      </c>
      <c r="C9" s="49">
        <f t="shared" si="1"/>
        <v>95.11827714580453</v>
      </c>
      <c r="D9" s="40">
        <v>1945342</v>
      </c>
      <c r="E9" s="49">
        <f t="shared" si="0"/>
        <v>101.83048022558945</v>
      </c>
      <c r="F9" s="40">
        <v>1153672</v>
      </c>
      <c r="G9" s="49">
        <f t="shared" si="2"/>
        <v>101.4301853781195</v>
      </c>
      <c r="H9" s="66">
        <v>2270276</v>
      </c>
      <c r="I9" s="58">
        <f t="shared" si="3"/>
        <v>103.77114251393655</v>
      </c>
      <c r="J9" s="8"/>
      <c r="K9" s="19"/>
      <c r="O9" s="18"/>
      <c r="P9" s="9"/>
    </row>
    <row r="10" spans="1:16" ht="15">
      <c r="A10" s="61">
        <v>39965</v>
      </c>
      <c r="B10" s="40">
        <v>8922743</v>
      </c>
      <c r="C10" s="49">
        <f t="shared" si="1"/>
        <v>97.83778087916406</v>
      </c>
      <c r="D10" s="40">
        <v>1894680</v>
      </c>
      <c r="E10" s="49">
        <f t="shared" si="0"/>
        <v>99.17853738510752</v>
      </c>
      <c r="F10" s="40">
        <v>1158562</v>
      </c>
      <c r="G10" s="49">
        <f t="shared" si="2"/>
        <v>101.86011139391861</v>
      </c>
      <c r="H10" s="66">
        <v>2271485</v>
      </c>
      <c r="I10" s="58">
        <f t="shared" si="3"/>
        <v>103.82640421396745</v>
      </c>
      <c r="J10" s="8"/>
      <c r="K10" s="19"/>
      <c r="O10" s="18"/>
      <c r="P10" s="9"/>
    </row>
    <row r="11" spans="1:53" ht="15">
      <c r="A11" s="61">
        <v>39995</v>
      </c>
      <c r="B11" s="40">
        <v>9013349</v>
      </c>
      <c r="C11" s="49">
        <f t="shared" si="1"/>
        <v>98.83127469315575</v>
      </c>
      <c r="D11" s="40">
        <v>1830370</v>
      </c>
      <c r="E11" s="49">
        <f t="shared" si="0"/>
        <v>95.81217908753945</v>
      </c>
      <c r="F11" s="40">
        <v>1049015</v>
      </c>
      <c r="G11" s="49">
        <f t="shared" si="2"/>
        <v>92.22880152628132</v>
      </c>
      <c r="H11" s="66">
        <v>2260614</v>
      </c>
      <c r="I11" s="58">
        <f t="shared" si="3"/>
        <v>103.32950599971112</v>
      </c>
      <c r="J11" s="8"/>
      <c r="K11" s="19"/>
      <c r="O11" s="18"/>
      <c r="P11" s="9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</row>
    <row r="12" spans="1:53" ht="15">
      <c r="A12" s="61">
        <v>40026</v>
      </c>
      <c r="B12" s="40">
        <v>8977653</v>
      </c>
      <c r="C12" s="49">
        <f t="shared" si="1"/>
        <v>98.43986843767325</v>
      </c>
      <c r="D12" s="40">
        <v>1786003</v>
      </c>
      <c r="E12" s="49">
        <f t="shared" si="0"/>
        <v>93.4897530482267</v>
      </c>
      <c r="F12" s="40">
        <v>1053385</v>
      </c>
      <c r="G12" s="49">
        <f t="shared" si="2"/>
        <v>92.61300943815088</v>
      </c>
      <c r="H12" s="66">
        <v>2248048</v>
      </c>
      <c r="I12" s="58">
        <f t="shared" si="3"/>
        <v>102.75513170476631</v>
      </c>
      <c r="J12" s="8"/>
      <c r="K12" s="19"/>
      <c r="O12" s="18"/>
      <c r="P12" s="9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ht="15">
      <c r="A13" s="61">
        <v>40057</v>
      </c>
      <c r="B13" s="40">
        <v>8950211</v>
      </c>
      <c r="C13" s="49">
        <f t="shared" si="1"/>
        <v>98.13896720327861</v>
      </c>
      <c r="D13" s="40">
        <v>1820914</v>
      </c>
      <c r="E13" s="49">
        <f t="shared" si="0"/>
        <v>95.31719721750673</v>
      </c>
      <c r="F13" s="40">
        <v>1059182</v>
      </c>
      <c r="G13" s="49">
        <f t="shared" si="2"/>
        <v>93.12267837753483</v>
      </c>
      <c r="H13" s="66">
        <v>2262750</v>
      </c>
      <c r="I13" s="58">
        <f t="shared" si="3"/>
        <v>103.42713957395927</v>
      </c>
      <c r="J13" s="8"/>
      <c r="K13" s="19"/>
      <c r="O13" s="18"/>
      <c r="P13" s="9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16" ht="15">
      <c r="A14" s="61">
        <v>40087</v>
      </c>
      <c r="B14" s="40">
        <v>9046769</v>
      </c>
      <c r="C14" s="49">
        <f t="shared" si="1"/>
        <v>99.19772463315532</v>
      </c>
      <c r="D14" s="40">
        <v>1831341</v>
      </c>
      <c r="E14" s="49">
        <f t="shared" si="0"/>
        <v>95.86300685782305</v>
      </c>
      <c r="F14" s="40">
        <v>1061647</v>
      </c>
      <c r="G14" s="49">
        <f t="shared" si="2"/>
        <v>93.33939977404707</v>
      </c>
      <c r="H14" s="66">
        <v>2279402</v>
      </c>
      <c r="I14" s="58">
        <f t="shared" si="3"/>
        <v>104.1882792173956</v>
      </c>
      <c r="J14" s="8"/>
      <c r="K14" s="19"/>
      <c r="O14" s="18"/>
      <c r="P14" s="9"/>
    </row>
    <row r="15" spans="1:16" ht="15">
      <c r="A15" s="61">
        <v>40118</v>
      </c>
      <c r="B15" s="40">
        <v>8975981</v>
      </c>
      <c r="C15" s="49">
        <f t="shared" si="1"/>
        <v>98.42153497568404</v>
      </c>
      <c r="D15" s="40">
        <v>1833978</v>
      </c>
      <c r="E15" s="49">
        <f t="shared" si="0"/>
        <v>96.00104272830488</v>
      </c>
      <c r="F15" s="40">
        <v>1066653</v>
      </c>
      <c r="G15" s="49">
        <f t="shared" si="2"/>
        <v>93.7795244437997</v>
      </c>
      <c r="H15" s="66">
        <v>2266276</v>
      </c>
      <c r="I15" s="58">
        <f t="shared" si="3"/>
        <v>103.58830810523216</v>
      </c>
      <c r="J15" s="8"/>
      <c r="K15" s="19"/>
      <c r="O15" s="18"/>
      <c r="P15" s="9"/>
    </row>
    <row r="16" spans="1:16" ht="15">
      <c r="A16" s="61">
        <v>40148</v>
      </c>
      <c r="B16" s="40">
        <v>9030202</v>
      </c>
      <c r="C16" s="49">
        <f t="shared" si="1"/>
        <v>99.01606765661514</v>
      </c>
      <c r="D16" s="40">
        <v>1832133</v>
      </c>
      <c r="E16" s="49">
        <f t="shared" si="0"/>
        <v>95.9044647301862</v>
      </c>
      <c r="F16" s="40">
        <v>1016692</v>
      </c>
      <c r="G16" s="49">
        <f t="shared" si="2"/>
        <v>89.38698176990606</v>
      </c>
      <c r="H16" s="66">
        <v>2241418</v>
      </c>
      <c r="I16" s="58">
        <f t="shared" si="3"/>
        <v>102.4520836723388</v>
      </c>
      <c r="J16" s="8"/>
      <c r="K16" s="19"/>
      <c r="O16" s="18"/>
      <c r="P16" s="9"/>
    </row>
    <row r="17" spans="1:16" ht="15">
      <c r="A17" s="61">
        <v>40179</v>
      </c>
      <c r="B17" s="40">
        <v>8874966</v>
      </c>
      <c r="C17" s="49">
        <f t="shared" si="1"/>
        <v>97.31390658881817</v>
      </c>
      <c r="D17" s="40">
        <v>1829450</v>
      </c>
      <c r="E17" s="49">
        <f t="shared" si="0"/>
        <v>95.76402095297621</v>
      </c>
      <c r="F17" s="40">
        <v>1023665</v>
      </c>
      <c r="G17" s="49">
        <f t="shared" si="2"/>
        <v>90.00004395971531</v>
      </c>
      <c r="H17" s="66">
        <v>2224741</v>
      </c>
      <c r="I17" s="58">
        <f t="shared" si="3"/>
        <v>101.68980131384806</v>
      </c>
      <c r="J17" s="8"/>
      <c r="K17" s="19"/>
      <c r="O17" s="18"/>
      <c r="P17" s="9"/>
    </row>
    <row r="18" spans="1:16" ht="15">
      <c r="A18" s="61">
        <v>40210</v>
      </c>
      <c r="B18" s="40">
        <v>8900113</v>
      </c>
      <c r="C18" s="49">
        <f t="shared" si="1"/>
        <v>97.58964317293454</v>
      </c>
      <c r="D18" s="40">
        <v>1836308</v>
      </c>
      <c r="E18" s="49">
        <f t="shared" si="0"/>
        <v>96.12300843866618</v>
      </c>
      <c r="F18" s="40">
        <v>1036251</v>
      </c>
      <c r="G18" s="49">
        <f t="shared" si="2"/>
        <v>91.10659791367192</v>
      </c>
      <c r="H18" s="66">
        <v>2232394</v>
      </c>
      <c r="I18" s="58">
        <f t="shared" si="3"/>
        <v>102.03960924630171</v>
      </c>
      <c r="J18" s="8"/>
      <c r="K18" s="19"/>
      <c r="O18" s="18"/>
      <c r="P18" s="9"/>
    </row>
    <row r="19" spans="1:16" ht="15">
      <c r="A19" s="61">
        <v>40238</v>
      </c>
      <c r="B19" s="40">
        <v>9136036</v>
      </c>
      <c r="C19" s="49">
        <f t="shared" si="1"/>
        <v>100.17653632657071</v>
      </c>
      <c r="D19" s="40">
        <v>1836519</v>
      </c>
      <c r="E19" s="49">
        <f t="shared" si="0"/>
        <v>96.13405340213666</v>
      </c>
      <c r="F19" s="40">
        <v>1044023</v>
      </c>
      <c r="G19" s="49">
        <f t="shared" si="2"/>
        <v>91.78990772855755</v>
      </c>
      <c r="H19" s="66">
        <v>2233661</v>
      </c>
      <c r="I19" s="58">
        <f t="shared" si="3"/>
        <v>102.09752204525884</v>
      </c>
      <c r="J19" s="8"/>
      <c r="K19" s="19"/>
      <c r="O19" s="18"/>
      <c r="P19" s="9"/>
    </row>
    <row r="20" spans="1:16" ht="15">
      <c r="A20" s="61">
        <v>40269</v>
      </c>
      <c r="B20" s="40">
        <v>9361665</v>
      </c>
      <c r="C20" s="49">
        <f t="shared" si="1"/>
        <v>102.65055588109391</v>
      </c>
      <c r="D20" s="40">
        <v>1840882</v>
      </c>
      <c r="E20" s="49">
        <f t="shared" si="0"/>
        <v>96.36243812072303</v>
      </c>
      <c r="F20" s="40">
        <v>1049270</v>
      </c>
      <c r="G20" s="49">
        <f t="shared" si="2"/>
        <v>92.25122098109293</v>
      </c>
      <c r="H20" s="66">
        <v>2228659</v>
      </c>
      <c r="I20" s="58">
        <f t="shared" si="3"/>
        <v>101.86888761717401</v>
      </c>
      <c r="J20" s="8"/>
      <c r="K20" s="19"/>
      <c r="O20" s="18"/>
      <c r="P20" s="9"/>
    </row>
    <row r="21" spans="1:16" ht="15">
      <c r="A21" s="61">
        <v>40299</v>
      </c>
      <c r="B21" s="40">
        <v>9604589</v>
      </c>
      <c r="C21" s="49">
        <f t="shared" si="1"/>
        <v>105.31421492431525</v>
      </c>
      <c r="D21" s="40">
        <v>1850444</v>
      </c>
      <c r="E21" s="49">
        <f t="shared" si="0"/>
        <v>96.8629686453902</v>
      </c>
      <c r="F21" s="40">
        <v>1047511</v>
      </c>
      <c r="G21" s="49">
        <f t="shared" si="2"/>
        <v>92.09657070260813</v>
      </c>
      <c r="H21" s="66">
        <v>2220134</v>
      </c>
      <c r="I21" s="58">
        <f t="shared" si="3"/>
        <v>101.47922178362279</v>
      </c>
      <c r="J21" s="8"/>
      <c r="K21" s="19"/>
      <c r="O21" s="18"/>
      <c r="P21" s="9"/>
    </row>
    <row r="22" spans="1:16" ht="15">
      <c r="A22" s="61">
        <v>40330</v>
      </c>
      <c r="B22" s="40">
        <v>9743072</v>
      </c>
      <c r="C22" s="49">
        <f t="shared" si="1"/>
        <v>106.83267952757562</v>
      </c>
      <c r="D22" s="40">
        <v>1849129</v>
      </c>
      <c r="E22" s="49">
        <f t="shared" si="0"/>
        <v>96.7941339204438</v>
      </c>
      <c r="F22" s="40">
        <v>1054916</v>
      </c>
      <c r="G22" s="49">
        <f t="shared" si="2"/>
        <v>92.74761408645118</v>
      </c>
      <c r="H22" s="66">
        <v>2250200</v>
      </c>
      <c r="I22" s="58">
        <f t="shared" si="3"/>
        <v>102.85349661664927</v>
      </c>
      <c r="J22" s="8"/>
      <c r="K22" s="19"/>
      <c r="O22" s="18"/>
      <c r="P22" s="9"/>
    </row>
    <row r="23" spans="1:16" ht="15">
      <c r="A23" s="61">
        <v>40360</v>
      </c>
      <c r="B23" s="40">
        <v>9976855</v>
      </c>
      <c r="C23" s="49">
        <f t="shared" si="1"/>
        <v>109.39610760426388</v>
      </c>
      <c r="D23" s="40">
        <v>1859828.0926363636</v>
      </c>
      <c r="E23" s="49">
        <f t="shared" si="0"/>
        <v>97.35418646705976</v>
      </c>
      <c r="F23" s="40">
        <v>1068099</v>
      </c>
      <c r="G23" s="49">
        <f t="shared" si="2"/>
        <v>93.90665594049614</v>
      </c>
      <c r="H23" s="66">
        <v>2238882</v>
      </c>
      <c r="I23" s="58">
        <f t="shared" si="3"/>
        <v>102.33616665722023</v>
      </c>
      <c r="J23" s="8"/>
      <c r="K23" s="19"/>
      <c r="O23" s="18"/>
      <c r="P23" s="9"/>
    </row>
    <row r="24" spans="1:16" ht="15">
      <c r="A24" s="61">
        <v>40391</v>
      </c>
      <c r="B24" s="40">
        <v>9937919</v>
      </c>
      <c r="C24" s="49">
        <f t="shared" si="1"/>
        <v>108.96917478368269</v>
      </c>
      <c r="D24" s="40">
        <v>1861234</v>
      </c>
      <c r="E24" s="49">
        <f t="shared" si="0"/>
        <v>97.42777981053962</v>
      </c>
      <c r="F24" s="40">
        <v>1075781</v>
      </c>
      <c r="G24" s="49">
        <f t="shared" si="2"/>
        <v>94.58205300662473</v>
      </c>
      <c r="H24" s="66">
        <v>2244534</v>
      </c>
      <c r="I24" s="58">
        <f t="shared" si="3"/>
        <v>102.59451167671952</v>
      </c>
      <c r="J24" s="8"/>
      <c r="K24" s="19"/>
      <c r="O24" s="18"/>
      <c r="P24" s="9"/>
    </row>
    <row r="25" spans="1:16" ht="15">
      <c r="A25" s="61">
        <v>40422</v>
      </c>
      <c r="B25" s="40">
        <v>9959685</v>
      </c>
      <c r="C25" s="49">
        <f t="shared" si="1"/>
        <v>109.20783873921923</v>
      </c>
      <c r="D25" s="40">
        <v>1817693.7794</v>
      </c>
      <c r="E25" s="49">
        <f t="shared" si="0"/>
        <v>95.14863219905223</v>
      </c>
      <c r="F25" s="40">
        <v>1083929</v>
      </c>
      <c r="G25" s="49">
        <f t="shared" si="2"/>
        <v>95.29842052742866</v>
      </c>
      <c r="H25" s="66">
        <v>2246537</v>
      </c>
      <c r="I25" s="58">
        <f t="shared" si="3"/>
        <v>102.68606600687824</v>
      </c>
      <c r="J25" s="8"/>
      <c r="K25" s="19"/>
      <c r="O25" s="18"/>
      <c r="P25" s="9"/>
    </row>
    <row r="26" spans="1:16" ht="15">
      <c r="A26" s="61">
        <v>40452</v>
      </c>
      <c r="B26" s="40">
        <v>9992591</v>
      </c>
      <c r="C26" s="49">
        <f t="shared" si="1"/>
        <v>109.56865267475561</v>
      </c>
      <c r="D26" s="40">
        <v>1824281.3330515001</v>
      </c>
      <c r="E26" s="49">
        <f t="shared" si="0"/>
        <v>95.49346295469525</v>
      </c>
      <c r="F26" s="40">
        <v>1089543</v>
      </c>
      <c r="G26" s="49">
        <f t="shared" si="2"/>
        <v>95.79200021100664</v>
      </c>
      <c r="H26" s="66">
        <v>2263441</v>
      </c>
      <c r="I26" s="58">
        <f t="shared" si="3"/>
        <v>103.45872421806294</v>
      </c>
      <c r="J26" s="8"/>
      <c r="K26" s="19"/>
      <c r="O26" s="18"/>
      <c r="P26" s="9"/>
    </row>
    <row r="27" spans="1:16" ht="15">
      <c r="A27" s="61">
        <v>40483</v>
      </c>
      <c r="B27" s="40">
        <v>9914876</v>
      </c>
      <c r="C27" s="49">
        <f t="shared" si="1"/>
        <v>108.71650853690203</v>
      </c>
      <c r="D27" s="40">
        <v>1832451.5024645755</v>
      </c>
      <c r="E27" s="49">
        <f t="shared" si="0"/>
        <v>95.92113699599896</v>
      </c>
      <c r="F27" s="40">
        <v>1095643</v>
      </c>
      <c r="G27" s="49">
        <f t="shared" si="2"/>
        <v>96.32830873787262</v>
      </c>
      <c r="H27" s="66">
        <v>2260299</v>
      </c>
      <c r="I27" s="58">
        <f t="shared" si="3"/>
        <v>103.31510779002566</v>
      </c>
      <c r="J27" s="8"/>
      <c r="K27" s="19"/>
      <c r="O27" s="18"/>
      <c r="P27" s="9"/>
    </row>
    <row r="28" spans="1:16" ht="15">
      <c r="A28" s="61">
        <v>40513</v>
      </c>
      <c r="B28" s="40">
        <v>10030810</v>
      </c>
      <c r="C28" s="49">
        <f t="shared" si="1"/>
        <v>109.98772359806033</v>
      </c>
      <c r="D28" s="40">
        <v>1862191.7550279992</v>
      </c>
      <c r="E28" s="49">
        <f t="shared" si="0"/>
        <v>97.47791426218855</v>
      </c>
      <c r="F28" s="40">
        <v>1101131</v>
      </c>
      <c r="G28" s="49">
        <f t="shared" si="2"/>
        <v>96.81081057319074</v>
      </c>
      <c r="H28" s="66">
        <v>2282511</v>
      </c>
      <c r="I28" s="58">
        <f t="shared" si="3"/>
        <v>104.33038726156107</v>
      </c>
      <c r="J28" s="8"/>
      <c r="K28" s="19"/>
      <c r="O28" s="18"/>
      <c r="P28" s="9"/>
    </row>
    <row r="29" spans="1:16" ht="15">
      <c r="A29" s="61">
        <v>40544</v>
      </c>
      <c r="B29" s="40">
        <v>9960858</v>
      </c>
      <c r="C29" s="49">
        <f t="shared" si="1"/>
        <v>109.22070067158367</v>
      </c>
      <c r="D29" s="40">
        <v>1876534.0000000005</v>
      </c>
      <c r="E29" s="49">
        <f t="shared" si="0"/>
        <v>98.22867052664587</v>
      </c>
      <c r="F29" s="40">
        <v>1115031</v>
      </c>
      <c r="G29" s="49">
        <f t="shared" si="2"/>
        <v>98.03289065900009</v>
      </c>
      <c r="H29" s="66">
        <v>2287486</v>
      </c>
      <c r="I29" s="58">
        <f t="shared" si="3"/>
        <v>104.55778755738716</v>
      </c>
      <c r="J29" s="8"/>
      <c r="K29" s="19"/>
      <c r="O29" s="18"/>
      <c r="P29" s="9"/>
    </row>
    <row r="30" spans="1:16" ht="15">
      <c r="A30" s="61">
        <v>40575</v>
      </c>
      <c r="B30" s="40">
        <v>9970036</v>
      </c>
      <c r="C30" s="49">
        <f t="shared" si="1"/>
        <v>109.32133734271821</v>
      </c>
      <c r="D30" s="40">
        <v>1883401.7738148256</v>
      </c>
      <c r="E30" s="49">
        <f t="shared" si="0"/>
        <v>98.58816963047664</v>
      </c>
      <c r="F30" s="40">
        <v>1144364</v>
      </c>
      <c r="G30" s="49">
        <f t="shared" si="2"/>
        <v>100.61183131778037</v>
      </c>
      <c r="H30" s="66">
        <v>2301439</v>
      </c>
      <c r="I30" s="58">
        <f t="shared" si="3"/>
        <v>105.19555968355021</v>
      </c>
      <c r="J30" s="8"/>
      <c r="K30" s="19"/>
      <c r="O30" s="18"/>
      <c r="P30" s="9"/>
    </row>
    <row r="31" spans="1:16" ht="15">
      <c r="A31" s="61">
        <v>40603</v>
      </c>
      <c r="B31" s="40">
        <v>10252034</v>
      </c>
      <c r="C31" s="49">
        <f t="shared" si="1"/>
        <v>112.41344237503421</v>
      </c>
      <c r="D31" s="40">
        <v>1901118.795957645</v>
      </c>
      <c r="E31" s="49">
        <f t="shared" si="0"/>
        <v>99.51558130049185</v>
      </c>
      <c r="F31" s="40">
        <v>1157888</v>
      </c>
      <c r="G31" s="49">
        <f t="shared" si="2"/>
        <v>101.80085369767144</v>
      </c>
      <c r="H31" s="66">
        <v>2306478</v>
      </c>
      <c r="I31" s="58">
        <f t="shared" si="3"/>
        <v>105.42588532991554</v>
      </c>
      <c r="J31" s="8"/>
      <c r="K31" s="19"/>
      <c r="O31" s="18"/>
      <c r="P31" s="9"/>
    </row>
    <row r="32" spans="1:16" ht="15">
      <c r="A32" s="61">
        <v>40634</v>
      </c>
      <c r="B32" s="40">
        <v>10511792</v>
      </c>
      <c r="C32" s="49">
        <f t="shared" si="1"/>
        <v>115.26168604691962</v>
      </c>
      <c r="D32" s="40">
        <v>1906281.7196028521</v>
      </c>
      <c r="E32" s="49">
        <f t="shared" si="0"/>
        <v>99.78583866097627</v>
      </c>
      <c r="F32" s="40">
        <v>1195761</v>
      </c>
      <c r="G32" s="49">
        <f t="shared" si="2"/>
        <v>105.13062629406411</v>
      </c>
      <c r="H32" s="66">
        <v>2305863</v>
      </c>
      <c r="I32" s="58">
        <f t="shared" si="3"/>
        <v>105.39777453957726</v>
      </c>
      <c r="J32" s="8"/>
      <c r="K32" s="19"/>
      <c r="O32" s="18"/>
      <c r="P32" s="9"/>
    </row>
    <row r="33" spans="1:16" ht="15">
      <c r="A33" s="61">
        <v>40664</v>
      </c>
      <c r="B33" s="40">
        <v>10771209</v>
      </c>
      <c r="C33" s="49">
        <f t="shared" si="1"/>
        <v>118.1061906574783</v>
      </c>
      <c r="D33" s="40">
        <v>1885039.9718485156</v>
      </c>
      <c r="E33" s="49">
        <f t="shared" si="0"/>
        <v>98.67392241455022</v>
      </c>
      <c r="F33" s="40">
        <v>1218210</v>
      </c>
      <c r="G33" s="49">
        <f t="shared" si="2"/>
        <v>107.10432959236155</v>
      </c>
      <c r="H33" s="66">
        <v>2312096</v>
      </c>
      <c r="I33" s="58">
        <f t="shared" si="3"/>
        <v>105.68267625694085</v>
      </c>
      <c r="J33" s="8"/>
      <c r="K33" s="19"/>
      <c r="O33" s="18"/>
      <c r="P33" s="9"/>
    </row>
    <row r="34" spans="1:16" ht="15">
      <c r="A34" s="61">
        <v>40695</v>
      </c>
      <c r="B34" s="40">
        <v>11045909</v>
      </c>
      <c r="C34" s="49">
        <f t="shared" si="1"/>
        <v>121.1182731984084</v>
      </c>
      <c r="D34" s="40">
        <v>1889623.9999999995</v>
      </c>
      <c r="E34" s="49">
        <f t="shared" si="0"/>
        <v>98.91387702820337</v>
      </c>
      <c r="F34" s="40">
        <v>1199684</v>
      </c>
      <c r="G34" s="49">
        <f t="shared" si="2"/>
        <v>105.47553422044038</v>
      </c>
      <c r="H34" s="66">
        <v>2370551</v>
      </c>
      <c r="I34" s="58">
        <f t="shared" si="3"/>
        <v>108.3545725971445</v>
      </c>
      <c r="J34" s="8"/>
      <c r="K34" s="19"/>
      <c r="O34" s="18"/>
      <c r="P34" s="9"/>
    </row>
    <row r="35" spans="1:16" ht="15">
      <c r="A35" s="61">
        <v>40725</v>
      </c>
      <c r="B35" s="40">
        <v>11112453</v>
      </c>
      <c r="C35" s="49">
        <f t="shared" si="1"/>
        <v>121.84792744159607</v>
      </c>
      <c r="D35" s="40">
        <v>1868398.0000000002</v>
      </c>
      <c r="E35" s="49">
        <f t="shared" si="0"/>
        <v>97.80278511055172</v>
      </c>
      <c r="F35" s="40">
        <v>1184844</v>
      </c>
      <c r="G35" s="49">
        <f t="shared" si="2"/>
        <v>104.1708098698353</v>
      </c>
      <c r="H35" s="66">
        <v>2376533</v>
      </c>
      <c r="I35" s="58">
        <f t="shared" si="3"/>
        <v>108.62800145536188</v>
      </c>
      <c r="J35" s="8"/>
      <c r="K35" s="19"/>
      <c r="O35" s="18"/>
      <c r="P35" s="9"/>
    </row>
    <row r="36" spans="1:16" ht="15">
      <c r="A36" s="61">
        <v>40756</v>
      </c>
      <c r="B36" s="40">
        <v>10886860</v>
      </c>
      <c r="C36" s="49">
        <f t="shared" si="1"/>
        <v>119.3743026266851</v>
      </c>
      <c r="D36" s="40">
        <v>1876833</v>
      </c>
      <c r="E36" s="49">
        <f t="shared" si="0"/>
        <v>98.2443219203789</v>
      </c>
      <c r="F36" s="40">
        <v>1166692</v>
      </c>
      <c r="G36" s="49">
        <f t="shared" si="2"/>
        <v>102.57489636497115</v>
      </c>
      <c r="H36" s="66">
        <v>2509484</v>
      </c>
      <c r="I36" s="58">
        <f t="shared" si="3"/>
        <v>114.70500582327591</v>
      </c>
      <c r="J36" s="8"/>
      <c r="K36" s="19"/>
      <c r="O36" s="18"/>
      <c r="P36" s="9"/>
    </row>
    <row r="37" spans="1:16" ht="15">
      <c r="A37" s="61">
        <v>40787</v>
      </c>
      <c r="B37" s="40">
        <v>11061597</v>
      </c>
      <c r="C37" s="49">
        <f t="shared" si="1"/>
        <v>121.29029194941718</v>
      </c>
      <c r="D37" s="40">
        <v>1864766</v>
      </c>
      <c r="E37" s="49">
        <f t="shared" si="0"/>
        <v>97.61266517062374</v>
      </c>
      <c r="F37" s="40">
        <v>1155959</v>
      </c>
      <c r="G37" s="49">
        <f t="shared" si="2"/>
        <v>101.63125711597891</v>
      </c>
      <c r="H37" s="66">
        <v>2537648</v>
      </c>
      <c r="I37" s="58">
        <f t="shared" si="3"/>
        <v>115.99234289496346</v>
      </c>
      <c r="J37" s="8"/>
      <c r="K37" s="19"/>
      <c r="O37" s="18"/>
      <c r="P37" s="9"/>
    </row>
    <row r="38" spans="1:16" ht="15">
      <c r="A38" s="61">
        <v>40817</v>
      </c>
      <c r="B38" s="40">
        <v>11078121</v>
      </c>
      <c r="C38" s="49">
        <f t="shared" si="1"/>
        <v>121.47147743142057</v>
      </c>
      <c r="D38" s="40">
        <v>1869097</v>
      </c>
      <c r="E38" s="49">
        <f t="shared" si="0"/>
        <v>97.8393748236601</v>
      </c>
      <c r="F38" s="40">
        <v>1154076</v>
      </c>
      <c r="G38" s="49">
        <f t="shared" si="2"/>
        <v>101.46570482809554</v>
      </c>
      <c r="H38" s="66">
        <v>2579366</v>
      </c>
      <c r="I38" s="58">
        <f t="shared" si="3"/>
        <v>117.8992143605458</v>
      </c>
      <c r="J38" s="8"/>
      <c r="K38" s="19"/>
      <c r="O38" s="18"/>
      <c r="P38" s="9"/>
    </row>
    <row r="39" spans="1:15" ht="15">
      <c r="A39" s="61">
        <v>40848</v>
      </c>
      <c r="B39" s="40">
        <v>10984191</v>
      </c>
      <c r="C39" s="49">
        <f t="shared" si="1"/>
        <v>120.44153599323504</v>
      </c>
      <c r="D39" s="40">
        <v>1878909</v>
      </c>
      <c r="E39" s="49">
        <f t="shared" si="0"/>
        <v>98.35299179793684</v>
      </c>
      <c r="F39" s="40">
        <v>1142647</v>
      </c>
      <c r="G39" s="49">
        <f t="shared" si="2"/>
        <v>100.46087365538222</v>
      </c>
      <c r="H39" s="66">
        <v>2543634</v>
      </c>
      <c r="I39" s="58">
        <f t="shared" si="3"/>
        <v>116.26595458758958</v>
      </c>
      <c r="J39" s="8"/>
      <c r="K39" s="19"/>
      <c r="O39" s="9"/>
    </row>
    <row r="40" spans="1:15" ht="15">
      <c r="A40" s="61">
        <v>40878</v>
      </c>
      <c r="B40" s="40">
        <v>11030939</v>
      </c>
      <c r="C40" s="49">
        <f t="shared" si="1"/>
        <v>120.95412730966532</v>
      </c>
      <c r="D40" s="40">
        <v>1880740</v>
      </c>
      <c r="E40" s="49">
        <f t="shared" si="0"/>
        <v>98.4488369548774</v>
      </c>
      <c r="F40" s="40">
        <v>1121777</v>
      </c>
      <c r="G40" s="49">
        <f t="shared" si="2"/>
        <v>98.62599513805549</v>
      </c>
      <c r="H40" s="66">
        <v>2554200</v>
      </c>
      <c r="I40" s="58">
        <f t="shared" si="3"/>
        <v>116.74891167818218</v>
      </c>
      <c r="J40" s="8"/>
      <c r="K40" s="19"/>
      <c r="O40" s="9"/>
    </row>
    <row r="41" spans="1:11" ht="15">
      <c r="A41" s="61">
        <v>40909</v>
      </c>
      <c r="B41" s="40">
        <v>10957242</v>
      </c>
      <c r="C41" s="49">
        <f t="shared" si="1"/>
        <v>120.14604049852981</v>
      </c>
      <c r="D41" s="40">
        <v>1900471</v>
      </c>
      <c r="E41" s="49">
        <f t="shared" si="0"/>
        <v>99.4816719038638</v>
      </c>
      <c r="F41" s="40">
        <v>1139504</v>
      </c>
      <c r="G41" s="49">
        <f t="shared" si="2"/>
        <v>100.18454288490028</v>
      </c>
      <c r="H41" s="66">
        <v>2563237</v>
      </c>
      <c r="I41" s="58">
        <f t="shared" si="3"/>
        <v>117.16198031604756</v>
      </c>
      <c r="J41" s="8"/>
      <c r="K41" s="19"/>
    </row>
    <row r="42" spans="1:11" ht="15">
      <c r="A42" s="61">
        <v>40940</v>
      </c>
      <c r="B42" s="40">
        <v>10845430</v>
      </c>
      <c r="C42" s="49">
        <f t="shared" si="1"/>
        <v>118.92002312296927</v>
      </c>
      <c r="D42" s="40">
        <v>1921116</v>
      </c>
      <c r="E42" s="49">
        <f t="shared" si="0"/>
        <v>100.56235091262282</v>
      </c>
      <c r="F42" s="40">
        <v>1138592</v>
      </c>
      <c r="G42" s="49">
        <f t="shared" si="2"/>
        <v>100.10436036416228</v>
      </c>
      <c r="H42" s="66">
        <v>2576419</v>
      </c>
      <c r="I42" s="58">
        <f t="shared" si="3"/>
        <v>117.76451110993284</v>
      </c>
      <c r="J42" s="8"/>
      <c r="K42" s="19"/>
    </row>
    <row r="43" spans="1:11" ht="15">
      <c r="A43" s="61">
        <v>40969</v>
      </c>
      <c r="B43" s="40">
        <v>11257343</v>
      </c>
      <c r="C43" s="49">
        <f t="shared" si="1"/>
        <v>123.43664473084021</v>
      </c>
      <c r="D43" s="40">
        <v>1932074</v>
      </c>
      <c r="E43" s="49">
        <f t="shared" si="0"/>
        <v>101.1359561719099</v>
      </c>
      <c r="F43" s="40">
        <v>1136096</v>
      </c>
      <c r="G43" s="49">
        <f t="shared" si="2"/>
        <v>99.8849134653004</v>
      </c>
      <c r="H43" s="66">
        <v>2574644</v>
      </c>
      <c r="I43" s="58">
        <f t="shared" si="3"/>
        <v>117.68337834107028</v>
      </c>
      <c r="J43" s="8"/>
      <c r="K43" s="19"/>
    </row>
    <row r="44" spans="1:11" ht="15">
      <c r="A44" s="61">
        <v>41000</v>
      </c>
      <c r="B44" s="40">
        <v>11521869</v>
      </c>
      <c r="C44" s="49">
        <f t="shared" si="1"/>
        <v>126.3371694713647</v>
      </c>
      <c r="D44" s="40">
        <v>1937480</v>
      </c>
      <c r="E44" s="49">
        <f t="shared" si="0"/>
        <v>101.4189375582674</v>
      </c>
      <c r="F44" s="40">
        <v>1121103</v>
      </c>
      <c r="G44" s="49">
        <f t="shared" si="2"/>
        <v>98.56673744180833</v>
      </c>
      <c r="H44" s="66">
        <v>2569269</v>
      </c>
      <c r="I44" s="58">
        <f t="shared" si="3"/>
        <v>117.43769460437376</v>
      </c>
      <c r="J44" s="8"/>
      <c r="K44" s="19"/>
    </row>
    <row r="45" spans="1:11" ht="15">
      <c r="A45" s="61">
        <v>41030</v>
      </c>
      <c r="B45" s="40">
        <v>11820778</v>
      </c>
      <c r="C45" s="49">
        <f t="shared" si="1"/>
        <v>129.61470343651536</v>
      </c>
      <c r="D45" s="40">
        <v>1931182</v>
      </c>
      <c r="E45" s="49">
        <f t="shared" si="0"/>
        <v>101.0892637197029</v>
      </c>
      <c r="F45" s="40">
        <v>1113613</v>
      </c>
      <c r="G45" s="49">
        <f t="shared" si="2"/>
        <v>97.90822090636141</v>
      </c>
      <c r="H45" s="66">
        <v>2574350</v>
      </c>
      <c r="I45" s="58">
        <f t="shared" si="3"/>
        <v>117.66994001203051</v>
      </c>
      <c r="J45" s="8"/>
      <c r="K45" s="19"/>
    </row>
    <row r="46" spans="1:11" ht="15">
      <c r="A46" s="61">
        <v>41061</v>
      </c>
      <c r="B46" s="40">
        <v>12087084</v>
      </c>
      <c r="C46" s="49">
        <f t="shared" si="1"/>
        <v>132.53474585786566</v>
      </c>
      <c r="D46" s="40">
        <v>1935759</v>
      </c>
      <c r="E46" s="49">
        <f t="shared" si="0"/>
        <v>101.32885043915508</v>
      </c>
      <c r="F46" s="40">
        <v>1104403</v>
      </c>
      <c r="G46" s="49">
        <f t="shared" si="2"/>
        <v>97.09848295022442</v>
      </c>
      <c r="H46" s="66">
        <v>2610813</v>
      </c>
      <c r="I46" s="58">
        <f t="shared" si="3"/>
        <v>119.33661277317746</v>
      </c>
      <c r="J46" s="8"/>
      <c r="K46" s="19"/>
    </row>
    <row r="47" spans="1:11" ht="15">
      <c r="A47" s="61">
        <v>41091</v>
      </c>
      <c r="B47" s="40">
        <v>12107944</v>
      </c>
      <c r="C47" s="49">
        <f t="shared" si="1"/>
        <v>132.76347553316162</v>
      </c>
      <c r="D47" s="40">
        <v>1938997</v>
      </c>
      <c r="E47" s="49">
        <f t="shared" si="0"/>
        <v>101.49834613449835</v>
      </c>
      <c r="F47" s="40">
        <v>1103934</v>
      </c>
      <c r="G47" s="49">
        <f t="shared" si="2"/>
        <v>97.05724873725717</v>
      </c>
      <c r="H47" s="66">
        <v>2613791</v>
      </c>
      <c r="I47" s="58">
        <f t="shared" si="3"/>
        <v>119.47273299045787</v>
      </c>
      <c r="J47" s="8"/>
      <c r="K47" s="19"/>
    </row>
    <row r="48" spans="1:11" ht="15">
      <c r="A48" s="61">
        <v>41122</v>
      </c>
      <c r="B48" s="40">
        <v>11716148</v>
      </c>
      <c r="C48" s="49">
        <f t="shared" si="1"/>
        <v>128.46743661359028</v>
      </c>
      <c r="D48" s="40">
        <v>1937355</v>
      </c>
      <c r="E48" s="49">
        <f t="shared" si="0"/>
        <v>101.41239433346263</v>
      </c>
      <c r="F48" s="40">
        <v>1101083</v>
      </c>
      <c r="G48" s="49">
        <f t="shared" si="2"/>
        <v>96.80659044052031</v>
      </c>
      <c r="H48" s="66">
        <v>2600540</v>
      </c>
      <c r="I48" s="58">
        <f t="shared" si="3"/>
        <v>118.86704830302244</v>
      </c>
      <c r="J48" s="8"/>
      <c r="K48" s="19"/>
    </row>
    <row r="49" spans="1:11" ht="15">
      <c r="A49" s="61">
        <v>41153</v>
      </c>
      <c r="B49" s="40">
        <v>12069085</v>
      </c>
      <c r="C49" s="49">
        <f t="shared" si="1"/>
        <v>132.337387016751</v>
      </c>
      <c r="D49" s="40">
        <v>1937908</v>
      </c>
      <c r="E49" s="49">
        <f t="shared" si="0"/>
        <v>101.44134155999902</v>
      </c>
      <c r="F49" s="40">
        <v>1097163</v>
      </c>
      <c r="G49" s="49">
        <f t="shared" si="2"/>
        <v>96.46194627243594</v>
      </c>
      <c r="H49" s="66">
        <v>2613470</v>
      </c>
      <c r="I49" s="58">
        <f t="shared" si="3"/>
        <v>119.45806052915935</v>
      </c>
      <c r="J49" s="8"/>
      <c r="K49" s="19"/>
    </row>
    <row r="50" spans="1:11" ht="15">
      <c r="A50" s="61">
        <v>41183</v>
      </c>
      <c r="B50" s="40">
        <v>11743906</v>
      </c>
      <c r="C50" s="49">
        <f t="shared" si="1"/>
        <v>128.77180278458093</v>
      </c>
      <c r="D50" s="40">
        <v>1987922</v>
      </c>
      <c r="E50" s="49">
        <f t="shared" si="0"/>
        <v>104.05936432309292</v>
      </c>
      <c r="F50" s="40">
        <v>1079239</v>
      </c>
      <c r="G50" s="49">
        <f t="shared" si="2"/>
        <v>94.88607839775631</v>
      </c>
      <c r="H50" s="66">
        <v>2688851</v>
      </c>
      <c r="I50" s="58">
        <f t="shared" si="3"/>
        <v>122.90362066979557</v>
      </c>
      <c r="J50" s="8"/>
      <c r="K50" s="19"/>
    </row>
    <row r="51" spans="1:11" ht="15">
      <c r="A51" s="61">
        <v>41214</v>
      </c>
      <c r="B51" s="40">
        <v>11996881</v>
      </c>
      <c r="C51" s="49">
        <f t="shared" si="1"/>
        <v>131.54567093453286</v>
      </c>
      <c r="D51" s="40">
        <v>1933781</v>
      </c>
      <c r="E51" s="49">
        <f t="shared" si="0"/>
        <v>101.22531044984409</v>
      </c>
      <c r="F51" s="40">
        <v>1071133</v>
      </c>
      <c r="G51" s="49">
        <f t="shared" si="2"/>
        <v>94.17340349303898</v>
      </c>
      <c r="H51" s="66">
        <v>2622715</v>
      </c>
      <c r="I51" s="58">
        <f t="shared" si="3"/>
        <v>119.88063655627734</v>
      </c>
      <c r="J51" s="8"/>
      <c r="K51" s="19"/>
    </row>
    <row r="52" spans="1:11" ht="15">
      <c r="A52" s="61">
        <v>41244</v>
      </c>
      <c r="B52" s="40">
        <v>11939620</v>
      </c>
      <c r="C52" s="49">
        <f t="shared" si="1"/>
        <v>130.9178046863487</v>
      </c>
      <c r="D52" s="40">
        <v>1910505</v>
      </c>
      <c r="E52" s="49">
        <f t="shared" si="0"/>
        <v>100.00690964539385</v>
      </c>
      <c r="F52" s="40">
        <v>1056852</v>
      </c>
      <c r="G52" s="49">
        <f t="shared" si="2"/>
        <v>92.91782610415815</v>
      </c>
      <c r="H52" s="66">
        <v>2662608</v>
      </c>
      <c r="I52" s="58">
        <f t="shared" si="3"/>
        <v>121.70408982288832</v>
      </c>
      <c r="J52" s="8"/>
      <c r="K52" s="19"/>
    </row>
    <row r="53" spans="1:11" ht="15">
      <c r="A53" s="61">
        <v>41275</v>
      </c>
      <c r="B53" s="40">
        <v>11818115</v>
      </c>
      <c r="C53" s="49">
        <f t="shared" si="1"/>
        <v>129.58550367020118</v>
      </c>
      <c r="D53" s="40">
        <v>1913440</v>
      </c>
      <c r="E53" s="49">
        <f t="shared" si="0"/>
        <v>100.16054456381032</v>
      </c>
      <c r="F53" s="40">
        <v>1050279</v>
      </c>
      <c r="G53" s="49">
        <f t="shared" si="2"/>
        <v>92.3399316866024</v>
      </c>
      <c r="H53" s="66">
        <v>2667984</v>
      </c>
      <c r="I53" s="58">
        <f t="shared" si="3"/>
        <v>121.949819268187</v>
      </c>
      <c r="J53" s="8"/>
      <c r="K53" s="19"/>
    </row>
    <row r="54" spans="1:11" ht="15">
      <c r="A54" s="61">
        <v>41306</v>
      </c>
      <c r="B54" s="40">
        <v>11748042</v>
      </c>
      <c r="C54" s="49">
        <f t="shared" si="1"/>
        <v>128.81715398002794</v>
      </c>
      <c r="D54" s="40">
        <v>1927111.9999999998</v>
      </c>
      <c r="E54" s="49">
        <f t="shared" si="0"/>
        <v>100.87621632005894</v>
      </c>
      <c r="F54" s="40">
        <v>1042120</v>
      </c>
      <c r="G54" s="49">
        <f t="shared" si="2"/>
        <v>91.6225970520615</v>
      </c>
      <c r="H54" s="66">
        <v>2670744</v>
      </c>
      <c r="I54" s="58">
        <f t="shared" si="3"/>
        <v>122.07597501019303</v>
      </c>
      <c r="K54" s="19"/>
    </row>
    <row r="55" spans="1:11" ht="15">
      <c r="A55" s="61">
        <v>41334</v>
      </c>
      <c r="B55" s="40">
        <v>12030850</v>
      </c>
      <c r="C55" s="49">
        <f t="shared" si="1"/>
        <v>131.91814065361862</v>
      </c>
      <c r="D55" s="40">
        <v>1938193</v>
      </c>
      <c r="E55" s="49">
        <f t="shared" si="0"/>
        <v>101.45626011255393</v>
      </c>
      <c r="F55" s="40">
        <v>1034903</v>
      </c>
      <c r="G55" s="49">
        <f t="shared" si="2"/>
        <v>90.98808252117759</v>
      </c>
      <c r="H55" s="66">
        <v>2651342</v>
      </c>
      <c r="I55" s="58">
        <f t="shared" si="3"/>
        <v>121.18913671077243</v>
      </c>
      <c r="K55" s="19"/>
    </row>
    <row r="56" spans="1:11" ht="15">
      <c r="A56" s="61">
        <v>41365</v>
      </c>
      <c r="B56" s="40">
        <v>12262422</v>
      </c>
      <c r="C56" s="49">
        <f t="shared" si="1"/>
        <v>134.45732513912378</v>
      </c>
      <c r="D56" s="40">
        <v>1948982</v>
      </c>
      <c r="E56" s="49">
        <f t="shared" si="0"/>
        <v>102.02101893190492</v>
      </c>
      <c r="F56" s="40">
        <v>1027778</v>
      </c>
      <c r="G56" s="49">
        <f t="shared" si="2"/>
        <v>90.361656577912</v>
      </c>
      <c r="H56" s="66">
        <v>2649513</v>
      </c>
      <c r="I56" s="58">
        <f t="shared" si="3"/>
        <v>121.10553567739235</v>
      </c>
      <c r="J56" s="9"/>
      <c r="K56" s="19"/>
    </row>
    <row r="57" spans="1:11" ht="15">
      <c r="A57" s="61">
        <v>41395</v>
      </c>
      <c r="B57" s="40">
        <v>12354071</v>
      </c>
      <c r="C57" s="49">
        <f t="shared" si="1"/>
        <v>135.46225543688027</v>
      </c>
      <c r="D57" s="40">
        <v>1958586</v>
      </c>
      <c r="E57" s="49">
        <f t="shared" si="0"/>
        <v>102.5237479801065</v>
      </c>
      <c r="F57" s="40">
        <v>1022716</v>
      </c>
      <c r="G57" s="49">
        <f t="shared" si="2"/>
        <v>89.91660842004387</v>
      </c>
      <c r="H57" s="66">
        <v>2650756</v>
      </c>
      <c r="I57" s="58">
        <f t="shared" si="3"/>
        <v>121.16235146989722</v>
      </c>
      <c r="K57" s="19"/>
    </row>
    <row r="58" spans="1:11" ht="15">
      <c r="A58" s="61">
        <v>41426</v>
      </c>
      <c r="B58" s="40">
        <v>12561253</v>
      </c>
      <c r="C58" s="49">
        <f t="shared" si="1"/>
        <v>137.73400383511463</v>
      </c>
      <c r="D58" s="40">
        <v>1961927</v>
      </c>
      <c r="E58" s="49">
        <f t="shared" si="0"/>
        <v>102.69863529268892</v>
      </c>
      <c r="F58" s="40">
        <v>1012428</v>
      </c>
      <c r="G58" s="49">
        <f t="shared" si="2"/>
        <v>89.01209331768368</v>
      </c>
      <c r="H58" s="66">
        <v>2663305</v>
      </c>
      <c r="I58" s="58">
        <f t="shared" si="3"/>
        <v>121.73594871860504</v>
      </c>
      <c r="K58" s="19"/>
    </row>
    <row r="59" spans="1:11" ht="15">
      <c r="A59" s="61">
        <v>41456</v>
      </c>
      <c r="B59" s="40">
        <v>12615267</v>
      </c>
      <c r="C59" s="49">
        <f t="shared" si="1"/>
        <v>138.32626676327553</v>
      </c>
      <c r="D59" s="40">
        <v>1966920</v>
      </c>
      <c r="E59" s="49">
        <f t="shared" si="0"/>
        <v>102.95999786429142</v>
      </c>
      <c r="F59" s="40">
        <v>1003774</v>
      </c>
      <c r="G59" s="49">
        <f t="shared" si="2"/>
        <v>88.25123856497905</v>
      </c>
      <c r="H59" s="66">
        <v>2668898</v>
      </c>
      <c r="I59" s="58">
        <f t="shared" si="3"/>
        <v>121.99159693057595</v>
      </c>
      <c r="K59" s="19"/>
    </row>
    <row r="60" spans="1:11" ht="15">
      <c r="A60" s="61">
        <v>41487</v>
      </c>
      <c r="B60" s="40">
        <v>12542642</v>
      </c>
      <c r="C60" s="49">
        <f t="shared" si="1"/>
        <v>137.52993442059244</v>
      </c>
      <c r="D60" s="40">
        <v>1945347</v>
      </c>
      <c r="E60" s="49">
        <f t="shared" si="0"/>
        <v>101.83074195458164</v>
      </c>
      <c r="F60" s="40">
        <v>986334</v>
      </c>
      <c r="G60" s="49">
        <f t="shared" si="2"/>
        <v>86.71792369472615</v>
      </c>
      <c r="H60" s="66">
        <v>2663081</v>
      </c>
      <c r="I60" s="58">
        <f t="shared" si="3"/>
        <v>121.72570999171761</v>
      </c>
      <c r="K60" s="19"/>
    </row>
    <row r="61" spans="1:11" ht="15">
      <c r="A61" s="61">
        <v>41518</v>
      </c>
      <c r="B61" s="40">
        <v>12679379</v>
      </c>
      <c r="C61" s="49">
        <f t="shared" si="1"/>
        <v>139.0292541526607</v>
      </c>
      <c r="D61" s="40">
        <v>1913073</v>
      </c>
      <c r="E61" s="49">
        <f t="shared" si="0"/>
        <v>100.14133365578346</v>
      </c>
      <c r="F61" s="40">
        <v>970007</v>
      </c>
      <c r="G61" s="49">
        <f t="shared" si="2"/>
        <v>85.28246315076863</v>
      </c>
      <c r="H61" s="66">
        <v>2707070</v>
      </c>
      <c r="I61" s="58">
        <f t="shared" si="3"/>
        <v>123.73638569284185</v>
      </c>
      <c r="K61" s="19"/>
    </row>
    <row r="62" spans="1:9" ht="15">
      <c r="A62" s="61">
        <v>41548</v>
      </c>
      <c r="B62" s="40">
        <v>12412998</v>
      </c>
      <c r="C62" s="49">
        <f t="shared" si="1"/>
        <v>136.10838935711828</v>
      </c>
      <c r="D62" s="40">
        <v>1896377</v>
      </c>
      <c r="E62" s="49">
        <f t="shared" si="0"/>
        <v>99.26736820505734</v>
      </c>
      <c r="F62" s="40">
        <v>960369</v>
      </c>
      <c r="G62" s="49">
        <f t="shared" si="2"/>
        <v>84.43509567832038</v>
      </c>
      <c r="H62" s="66">
        <v>2756891</v>
      </c>
      <c r="I62" s="58">
        <f t="shared" si="3"/>
        <v>126.0136339618571</v>
      </c>
    </row>
    <row r="63" spans="1:9" ht="15">
      <c r="A63" s="61">
        <v>41579</v>
      </c>
      <c r="B63" s="40">
        <v>12557625</v>
      </c>
      <c r="C63" s="49">
        <f t="shared" si="1"/>
        <v>137.69422285419546</v>
      </c>
      <c r="D63" s="40">
        <v>1860055</v>
      </c>
      <c r="E63" s="49">
        <f t="shared" si="0"/>
        <v>97.36606411418084</v>
      </c>
      <c r="F63" s="40">
        <v>940806</v>
      </c>
      <c r="G63" s="49">
        <f t="shared" si="2"/>
        <v>82.715127856832</v>
      </c>
      <c r="H63" s="66">
        <v>2766055</v>
      </c>
      <c r="I63" s="58">
        <f t="shared" si="3"/>
        <v>126.43250759219882</v>
      </c>
    </row>
    <row r="64" spans="1:9" ht="15">
      <c r="A64" s="61">
        <v>41609</v>
      </c>
      <c r="B64" s="40">
        <v>12484113</v>
      </c>
      <c r="C64" s="49">
        <f t="shared" si="1"/>
        <v>136.88816456606713</v>
      </c>
      <c r="D64" s="40">
        <v>1832463</v>
      </c>
      <c r="E64" s="49">
        <f t="shared" si="0"/>
        <v>95.92173884367085</v>
      </c>
      <c r="F64" s="40">
        <v>928454</v>
      </c>
      <c r="G64" s="49">
        <f t="shared" si="2"/>
        <v>81.6291470496437</v>
      </c>
      <c r="H64" s="66">
        <v>2823400</v>
      </c>
      <c r="I64" s="58">
        <f t="shared" si="3"/>
        <v>129.053667383987</v>
      </c>
    </row>
    <row r="65" spans="1:9" ht="15">
      <c r="A65" s="61">
        <v>41640</v>
      </c>
      <c r="B65" s="40">
        <v>12447958</v>
      </c>
      <c r="C65" s="49">
        <f t="shared" si="1"/>
        <v>136.49172538052898</v>
      </c>
      <c r="D65" s="40">
        <v>1849023</v>
      </c>
      <c r="E65" s="49">
        <f t="shared" si="0"/>
        <v>96.78858526580935</v>
      </c>
      <c r="F65" s="40">
        <v>908141</v>
      </c>
      <c r="G65" s="49">
        <f t="shared" si="2"/>
        <v>79.84323965518</v>
      </c>
      <c r="H65" s="67">
        <v>2838873</v>
      </c>
      <c r="I65" s="58">
        <f t="shared" si="3"/>
        <v>129.76091658545772</v>
      </c>
    </row>
    <row r="66" spans="1:9" ht="15">
      <c r="A66" s="61">
        <v>41671</v>
      </c>
      <c r="B66" s="40">
        <v>12486017</v>
      </c>
      <c r="C66" s="49">
        <f t="shared" si="1"/>
        <v>136.90904190555725</v>
      </c>
      <c r="D66" s="40">
        <v>1925354</v>
      </c>
      <c r="E66" s="49">
        <f aca="true" t="shared" si="4" ref="E66:E76">(D66/$D$2)*100</f>
        <v>100.7841924064044</v>
      </c>
      <c r="F66" s="40">
        <v>929946</v>
      </c>
      <c r="G66" s="49">
        <f t="shared" si="2"/>
        <v>81.76032284014929</v>
      </c>
      <c r="H66" s="67">
        <v>2836699</v>
      </c>
      <c r="I66" s="58">
        <f t="shared" si="3"/>
        <v>129.6615460843269</v>
      </c>
    </row>
    <row r="67" spans="1:9" ht="15">
      <c r="A67" s="61">
        <v>41699</v>
      </c>
      <c r="B67" s="40">
        <v>12700185</v>
      </c>
      <c r="C67" s="49">
        <f aca="true" t="shared" si="5" ref="C67:C76">(B67/$B$2)*100</f>
        <v>139.25739171853837</v>
      </c>
      <c r="D67" s="40">
        <v>1928800</v>
      </c>
      <c r="E67" s="49">
        <f t="shared" si="4"/>
        <v>100.96457602782283</v>
      </c>
      <c r="F67" s="40">
        <v>942484</v>
      </c>
      <c r="G67" s="49">
        <f aca="true" t="shared" si="6" ref="G67:G83">(F67/$F$2)*100</f>
        <v>82.86265666143547</v>
      </c>
      <c r="H67" s="67">
        <v>2849623</v>
      </c>
      <c r="I67" s="58">
        <f aca="true" t="shared" si="7" ref="I67:I83">(H67/$H$2)*100</f>
        <v>130.25228405885073</v>
      </c>
    </row>
    <row r="68" spans="1:9" ht="15">
      <c r="A68" s="61">
        <v>41730</v>
      </c>
      <c r="B68" s="40">
        <v>12868737</v>
      </c>
      <c r="C68" s="49">
        <f t="shared" si="5"/>
        <v>141.10556258289532</v>
      </c>
      <c r="D68" s="40">
        <v>1902614</v>
      </c>
      <c r="E68" s="49">
        <f t="shared" si="4"/>
        <v>99.5938489499171</v>
      </c>
      <c r="F68" s="40">
        <v>913407</v>
      </c>
      <c r="G68" s="49">
        <f t="shared" si="6"/>
        <v>80.3062233768974</v>
      </c>
      <c r="H68" s="67">
        <v>2844868</v>
      </c>
      <c r="I68" s="58">
        <f t="shared" si="7"/>
        <v>130.03493965550342</v>
      </c>
    </row>
    <row r="69" spans="1:9" ht="15">
      <c r="A69" s="61">
        <v>41760</v>
      </c>
      <c r="B69" s="40">
        <v>13068558</v>
      </c>
      <c r="C69" s="49">
        <f t="shared" si="5"/>
        <v>143.29659769542243</v>
      </c>
      <c r="D69" s="40">
        <v>1904808</v>
      </c>
      <c r="E69" s="49">
        <f t="shared" si="4"/>
        <v>99.70869563169077</v>
      </c>
      <c r="F69" s="40">
        <v>911396</v>
      </c>
      <c r="G69" s="49">
        <f t="shared" si="6"/>
        <v>80.12941740189291</v>
      </c>
      <c r="H69" s="67">
        <v>2849314</v>
      </c>
      <c r="I69" s="58">
        <f t="shared" si="7"/>
        <v>130.23816010077834</v>
      </c>
    </row>
    <row r="70" spans="1:9" ht="15">
      <c r="A70" s="61">
        <v>41791</v>
      </c>
      <c r="B70" s="40">
        <v>13351474</v>
      </c>
      <c r="C70" s="49">
        <f t="shared" si="5"/>
        <v>146.39876858784976</v>
      </c>
      <c r="D70" s="40">
        <v>1906518</v>
      </c>
      <c r="E70" s="49">
        <f t="shared" si="4"/>
        <v>99.79820694702029</v>
      </c>
      <c r="F70" s="40">
        <v>911356</v>
      </c>
      <c r="G70" s="49">
        <f t="shared" si="6"/>
        <v>80.12590062466755</v>
      </c>
      <c r="H70" s="67">
        <v>2852087</v>
      </c>
      <c r="I70" s="58">
        <f t="shared" si="7"/>
        <v>130.36491005461264</v>
      </c>
    </row>
    <row r="71" spans="1:9" ht="15">
      <c r="A71" s="61">
        <v>41821</v>
      </c>
      <c r="B71" s="40">
        <v>13109755</v>
      </c>
      <c r="C71" s="49">
        <f t="shared" si="5"/>
        <v>143.74832235664812</v>
      </c>
      <c r="D71" s="40">
        <v>1948562</v>
      </c>
      <c r="E71" s="49">
        <f t="shared" si="4"/>
        <v>101.99903369656083</v>
      </c>
      <c r="F71" s="40">
        <v>927355</v>
      </c>
      <c r="G71" s="49">
        <f t="shared" si="6"/>
        <v>81.5325235953772</v>
      </c>
      <c r="H71" s="67">
        <v>2864800</v>
      </c>
      <c r="I71" s="58">
        <f t="shared" si="7"/>
        <v>130.94600351407732</v>
      </c>
    </row>
    <row r="72" spans="1:9" ht="15">
      <c r="A72" s="61">
        <v>41852</v>
      </c>
      <c r="B72" s="40">
        <v>13212186</v>
      </c>
      <c r="C72" s="49">
        <f t="shared" si="5"/>
        <v>144.87147716826084</v>
      </c>
      <c r="D72" s="40">
        <v>1983848</v>
      </c>
      <c r="E72" s="49">
        <f t="shared" si="4"/>
        <v>103.84610754025523</v>
      </c>
      <c r="F72" s="40">
        <v>925809</v>
      </c>
      <c r="G72" s="49">
        <f t="shared" si="6"/>
        <v>81.39660015561739</v>
      </c>
      <c r="H72" s="67">
        <v>2859563</v>
      </c>
      <c r="I72" s="58">
        <f t="shared" si="7"/>
        <v>130.70662756448112</v>
      </c>
    </row>
    <row r="73" spans="1:9" ht="15">
      <c r="A73" s="61">
        <v>41883</v>
      </c>
      <c r="B73" s="40">
        <v>13321597</v>
      </c>
      <c r="C73" s="49">
        <f t="shared" si="5"/>
        <v>146.07116760468494</v>
      </c>
      <c r="D73" s="40">
        <v>1984653</v>
      </c>
      <c r="E73" s="49">
        <f t="shared" si="4"/>
        <v>103.88824590799808</v>
      </c>
      <c r="F73" s="40">
        <v>922896</v>
      </c>
      <c r="G73" s="49">
        <f t="shared" si="6"/>
        <v>81.14049085418122</v>
      </c>
      <c r="H73" s="67">
        <v>2879940</v>
      </c>
      <c r="I73" s="58">
        <f t="shared" si="7"/>
        <v>131.63803175102342</v>
      </c>
    </row>
    <row r="74" spans="1:9" ht="15">
      <c r="A74" s="61">
        <v>41913</v>
      </c>
      <c r="B74" s="41">
        <v>13211467</v>
      </c>
      <c r="C74" s="49">
        <f t="shared" si="5"/>
        <v>144.8635933410059</v>
      </c>
      <c r="D74" s="40">
        <v>2001958</v>
      </c>
      <c r="E74" s="49">
        <f t="shared" si="4"/>
        <v>104.79408994997313</v>
      </c>
      <c r="F74" s="40">
        <v>922888</v>
      </c>
      <c r="G74" s="49">
        <f t="shared" si="6"/>
        <v>81.13978749873615</v>
      </c>
      <c r="H74" s="67">
        <v>2908367</v>
      </c>
      <c r="I74" s="58">
        <f t="shared" si="7"/>
        <v>132.93739018508327</v>
      </c>
    </row>
    <row r="75" spans="1:9" s="33" customFormat="1" ht="15">
      <c r="A75" s="62">
        <v>41944</v>
      </c>
      <c r="B75" s="42">
        <v>13237370</v>
      </c>
      <c r="C75" s="50">
        <f t="shared" si="5"/>
        <v>145.14761945697865</v>
      </c>
      <c r="D75" s="42">
        <v>1990727</v>
      </c>
      <c r="E75" s="50">
        <f t="shared" si="4"/>
        <v>104.2061942877124</v>
      </c>
      <c r="F75" s="42">
        <v>878159</v>
      </c>
      <c r="G75" s="50">
        <f t="shared" si="6"/>
        <v>77.20723928591838</v>
      </c>
      <c r="H75" s="68">
        <v>2929226</v>
      </c>
      <c r="I75" s="58">
        <f t="shared" si="7"/>
        <v>133.89082591787445</v>
      </c>
    </row>
    <row r="76" spans="1:9" ht="15">
      <c r="A76" s="63">
        <v>41974</v>
      </c>
      <c r="B76" s="43">
        <v>13240122</v>
      </c>
      <c r="C76" s="50">
        <f t="shared" si="5"/>
        <v>145.17779510733408</v>
      </c>
      <c r="D76" s="53">
        <v>1963165</v>
      </c>
      <c r="E76" s="50">
        <f t="shared" si="4"/>
        <v>102.76343939115556</v>
      </c>
      <c r="F76" s="42">
        <v>864468</v>
      </c>
      <c r="G76" s="50">
        <f t="shared" si="6"/>
        <v>76.00353436111148</v>
      </c>
      <c r="H76" s="69">
        <v>2910148</v>
      </c>
      <c r="I76" s="58">
        <f t="shared" si="7"/>
        <v>133.01879720555888</v>
      </c>
    </row>
    <row r="77" spans="1:9" ht="15">
      <c r="A77" s="63">
        <v>42005</v>
      </c>
      <c r="B77" s="44">
        <v>13058277</v>
      </c>
      <c r="C77" s="50">
        <f aca="true" t="shared" si="8" ref="C77:C83">(B77/$B$2)*100</f>
        <v>143.18386664116943</v>
      </c>
      <c r="D77" s="54">
        <v>1971494</v>
      </c>
      <c r="E77" s="50">
        <f aca="true" t="shared" si="9" ref="E77:E83">(D77/$D$2)*100</f>
        <v>103.19942754634828</v>
      </c>
      <c r="F77" s="44">
        <v>850325</v>
      </c>
      <c r="G77" s="50">
        <f t="shared" si="6"/>
        <v>74.7600898536581</v>
      </c>
      <c r="H77" s="69">
        <v>2926680</v>
      </c>
      <c r="I77" s="58">
        <f t="shared" si="7"/>
        <v>133.7744518167341</v>
      </c>
    </row>
    <row r="78" spans="1:9" ht="15">
      <c r="A78" s="63">
        <v>42036</v>
      </c>
      <c r="B78" s="44">
        <v>13019198</v>
      </c>
      <c r="C78" s="50">
        <f t="shared" si="8"/>
        <v>142.75536582712863</v>
      </c>
      <c r="D78" s="45">
        <v>2027866</v>
      </c>
      <c r="E78" s="50">
        <f t="shared" si="9"/>
        <v>106.150264895913</v>
      </c>
      <c r="F78" s="44">
        <v>886675</v>
      </c>
      <c r="G78" s="50">
        <f t="shared" si="6"/>
        <v>77.95596115719555</v>
      </c>
      <c r="H78" s="69">
        <v>2929385</v>
      </c>
      <c r="I78" s="58">
        <f t="shared" si="7"/>
        <v>133.89809358562044</v>
      </c>
    </row>
    <row r="79" spans="1:9" ht="15">
      <c r="A79" s="63">
        <v>42064</v>
      </c>
      <c r="B79" s="45">
        <v>13328128</v>
      </c>
      <c r="C79" s="50">
        <f t="shared" si="8"/>
        <v>146.14277994933298</v>
      </c>
      <c r="D79" s="45">
        <v>2025815</v>
      </c>
      <c r="E79" s="50">
        <f t="shared" si="9"/>
        <v>106.04290366331601</v>
      </c>
      <c r="F79" s="45">
        <v>872201</v>
      </c>
      <c r="G79" s="50">
        <f t="shared" si="6"/>
        <v>76.68341531820239</v>
      </c>
      <c r="H79" s="70">
        <v>2926533</v>
      </c>
      <c r="I79" s="58">
        <f t="shared" si="7"/>
        <v>133.76773265221422</v>
      </c>
    </row>
    <row r="80" spans="1:9" ht="15">
      <c r="A80" s="63">
        <v>42095</v>
      </c>
      <c r="B80" s="44">
        <v>13681271</v>
      </c>
      <c r="C80" s="50">
        <f t="shared" si="8"/>
        <v>150.01498914027468</v>
      </c>
      <c r="D80" s="44">
        <v>1949831</v>
      </c>
      <c r="E80" s="50">
        <f t="shared" si="9"/>
        <v>102.06546051477905</v>
      </c>
      <c r="F80" s="44">
        <v>839337</v>
      </c>
      <c r="G80" s="50">
        <f t="shared" si="6"/>
        <v>73.79403114985428</v>
      </c>
      <c r="H80" s="69">
        <v>2928695</v>
      </c>
      <c r="I80" s="58">
        <f t="shared" si="7"/>
        <v>133.86655465011893</v>
      </c>
    </row>
    <row r="81" spans="1:9" ht="15">
      <c r="A81" s="63">
        <v>42125</v>
      </c>
      <c r="B81" s="44">
        <v>13830442</v>
      </c>
      <c r="C81" s="50">
        <f t="shared" si="8"/>
        <v>151.65064754840384</v>
      </c>
      <c r="D81" s="44">
        <v>2026587</v>
      </c>
      <c r="E81" s="50">
        <f t="shared" si="9"/>
        <v>106.08331461971039</v>
      </c>
      <c r="F81" s="44">
        <v>848248</v>
      </c>
      <c r="G81" s="50">
        <f t="shared" si="6"/>
        <v>74.57748119623177</v>
      </c>
      <c r="H81" s="69">
        <v>2928677</v>
      </c>
      <c r="I81" s="58">
        <f t="shared" si="7"/>
        <v>133.86573189527977</v>
      </c>
    </row>
    <row r="82" spans="1:9" ht="15">
      <c r="A82" s="63">
        <v>42156</v>
      </c>
      <c r="B82" s="46">
        <v>14033585</v>
      </c>
      <c r="C82" s="50">
        <f t="shared" si="8"/>
        <v>153.87810835514634</v>
      </c>
      <c r="D82" s="44">
        <v>1996411</v>
      </c>
      <c r="E82" s="50">
        <f t="shared" si="9"/>
        <v>104.50372780603578</v>
      </c>
      <c r="F82" s="44">
        <v>833523</v>
      </c>
      <c r="G82" s="50">
        <f t="shared" si="6"/>
        <v>73.28286758014954</v>
      </c>
      <c r="H82" s="69">
        <v>2936848</v>
      </c>
      <c r="I82" s="58">
        <f t="shared" si="7"/>
        <v>134.23921688366062</v>
      </c>
    </row>
    <row r="83" spans="1:9" ht="15" thickBot="1">
      <c r="A83" s="64">
        <v>42186</v>
      </c>
      <c r="B83" s="47">
        <v>13891275</v>
      </c>
      <c r="C83" s="51">
        <f t="shared" si="8"/>
        <v>152.31768073811045</v>
      </c>
      <c r="D83" s="47">
        <v>2010252</v>
      </c>
      <c r="E83" s="51">
        <f t="shared" si="9"/>
        <v>105.22824600222052</v>
      </c>
      <c r="F83" s="47">
        <v>828946</v>
      </c>
      <c r="G83" s="51">
        <f t="shared" si="6"/>
        <v>72.8804603461388</v>
      </c>
      <c r="H83" s="71">
        <v>2948014</v>
      </c>
      <c r="I83" s="59">
        <f t="shared" si="7"/>
        <v>134.7495991355589</v>
      </c>
    </row>
    <row r="85" ht="15">
      <c r="B85" s="8"/>
    </row>
    <row r="86" ht="15">
      <c r="E86" s="8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2"/>
  <sheetViews>
    <sheetView workbookViewId="0" topLeftCell="A1">
      <pane ySplit="1" topLeftCell="A77" activePane="bottomLeft" state="frozen"/>
      <selection pane="topLeft" activeCell="W1" sqref="W1"/>
      <selection pane="bottomLeft" activeCell="B93" sqref="B93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33.140625" style="7" customWidth="1"/>
    <col min="7" max="7" width="28.421875" style="7" customWidth="1"/>
    <col min="8" max="8" width="26.7109375" style="7" customWidth="1"/>
    <col min="9" max="9" width="20.28125" style="7" customWidth="1"/>
    <col min="10" max="10" width="32.421875" style="7" customWidth="1"/>
    <col min="11" max="16384" width="9.140625" style="7" customWidth="1"/>
  </cols>
  <sheetData>
    <row r="1" spans="1:10" ht="44" thickBot="1">
      <c r="A1" s="15" t="s">
        <v>1</v>
      </c>
      <c r="B1" s="6" t="s">
        <v>91</v>
      </c>
      <c r="C1" s="4">
        <v>41821</v>
      </c>
      <c r="D1" s="4">
        <v>42156</v>
      </c>
      <c r="E1" s="4">
        <v>42186</v>
      </c>
      <c r="F1" s="1" t="s">
        <v>283</v>
      </c>
      <c r="G1" s="1" t="s">
        <v>266</v>
      </c>
      <c r="H1" s="1" t="s">
        <v>267</v>
      </c>
      <c r="I1" s="1" t="s">
        <v>268</v>
      </c>
      <c r="J1" s="30" t="s">
        <v>269</v>
      </c>
    </row>
    <row r="2" spans="1:10" ht="15">
      <c r="A2" s="79">
        <v>1</v>
      </c>
      <c r="B2" s="87" t="s">
        <v>2</v>
      </c>
      <c r="C2" s="73">
        <v>28300</v>
      </c>
      <c r="D2" s="72">
        <v>32834</v>
      </c>
      <c r="E2" s="73">
        <v>34896</v>
      </c>
      <c r="F2" s="74">
        <f aca="true" t="shared" si="0" ref="F2:F33">E2/$E$90</f>
        <v>0.009442644243453318</v>
      </c>
      <c r="G2" s="74">
        <f aca="true" t="shared" si="1" ref="G2:G33">(E2-C2)/C2</f>
        <v>0.23307420494699646</v>
      </c>
      <c r="H2" s="72">
        <f aca="true" t="shared" si="2" ref="H2:H33">E2-C2</f>
        <v>6596</v>
      </c>
      <c r="I2" s="76">
        <f>H2/$H$90</f>
        <v>0.021710937757150852</v>
      </c>
      <c r="J2" s="73">
        <f aca="true" t="shared" si="3" ref="J2:J33">E2-D2</f>
        <v>2062</v>
      </c>
    </row>
    <row r="3" spans="1:10" ht="15">
      <c r="A3" s="80">
        <v>2</v>
      </c>
      <c r="B3" s="88" t="s">
        <v>3</v>
      </c>
      <c r="C3" s="44">
        <v>3629</v>
      </c>
      <c r="D3" s="45">
        <v>27263</v>
      </c>
      <c r="E3" s="44">
        <v>25534</v>
      </c>
      <c r="F3" s="75">
        <f t="shared" si="0"/>
        <v>0.006909344283365917</v>
      </c>
      <c r="G3" s="75">
        <f t="shared" si="1"/>
        <v>6.036098098649766</v>
      </c>
      <c r="H3" s="45">
        <f t="shared" si="2"/>
        <v>21905</v>
      </c>
      <c r="I3" s="77">
        <f aca="true" t="shared" si="4" ref="I3:I66">H3/$H$90</f>
        <v>0.07210098416773641</v>
      </c>
      <c r="J3" s="44">
        <f t="shared" si="3"/>
        <v>-1729</v>
      </c>
    </row>
    <row r="4" spans="1:10" ht="15">
      <c r="A4" s="80">
        <v>3</v>
      </c>
      <c r="B4" s="88" t="s">
        <v>4</v>
      </c>
      <c r="C4" s="44">
        <v>1475</v>
      </c>
      <c r="D4" s="45">
        <v>1273</v>
      </c>
      <c r="E4" s="44">
        <v>1307</v>
      </c>
      <c r="F4" s="75">
        <f t="shared" si="0"/>
        <v>0.00035366620891200964</v>
      </c>
      <c r="G4" s="75">
        <f t="shared" si="1"/>
        <v>-0.11389830508474576</v>
      </c>
      <c r="H4" s="45">
        <f t="shared" si="2"/>
        <v>-168</v>
      </c>
      <c r="I4" s="77">
        <f t="shared" si="4"/>
        <v>-0.0005529771896909253</v>
      </c>
      <c r="J4" s="44">
        <f t="shared" si="3"/>
        <v>34</v>
      </c>
    </row>
    <row r="5" spans="1:10" ht="15">
      <c r="A5" s="80">
        <v>5</v>
      </c>
      <c r="B5" s="88" t="s">
        <v>5</v>
      </c>
      <c r="C5" s="44">
        <v>545</v>
      </c>
      <c r="D5" s="45">
        <v>433</v>
      </c>
      <c r="E5" s="44">
        <v>381</v>
      </c>
      <c r="F5" s="75">
        <f t="shared" si="0"/>
        <v>0.00010309627053976716</v>
      </c>
      <c r="G5" s="75">
        <f t="shared" si="1"/>
        <v>-0.30091743119266057</v>
      </c>
      <c r="H5" s="45">
        <f t="shared" si="2"/>
        <v>-164</v>
      </c>
      <c r="I5" s="77">
        <f t="shared" si="4"/>
        <v>-0.0005398110661268556</v>
      </c>
      <c r="J5" s="44">
        <f t="shared" si="3"/>
        <v>-52</v>
      </c>
    </row>
    <row r="6" spans="1:10" ht="15">
      <c r="A6" s="80">
        <v>6</v>
      </c>
      <c r="B6" s="88" t="s">
        <v>6</v>
      </c>
      <c r="C6" s="44">
        <v>79</v>
      </c>
      <c r="D6" s="45">
        <v>38</v>
      </c>
      <c r="E6" s="44">
        <v>66</v>
      </c>
      <c r="F6" s="75">
        <f t="shared" si="0"/>
        <v>1.785919647145573E-05</v>
      </c>
      <c r="G6" s="75">
        <f t="shared" si="1"/>
        <v>-0.16455696202531644</v>
      </c>
      <c r="H6" s="45">
        <f t="shared" si="2"/>
        <v>-13</v>
      </c>
      <c r="I6" s="77">
        <f t="shared" si="4"/>
        <v>-4.2789901583226356E-05</v>
      </c>
      <c r="J6" s="44">
        <f t="shared" si="3"/>
        <v>28</v>
      </c>
    </row>
    <row r="7" spans="1:10" ht="15">
      <c r="A7" s="80">
        <v>7</v>
      </c>
      <c r="B7" s="88" t="s">
        <v>7</v>
      </c>
      <c r="C7" s="44">
        <v>923</v>
      </c>
      <c r="D7" s="45">
        <v>920</v>
      </c>
      <c r="E7" s="44">
        <v>924</v>
      </c>
      <c r="F7" s="75">
        <f t="shared" si="0"/>
        <v>0.0002500287506003802</v>
      </c>
      <c r="G7" s="75">
        <f t="shared" si="1"/>
        <v>0.0010834236186348862</v>
      </c>
      <c r="H7" s="45">
        <f t="shared" si="2"/>
        <v>1</v>
      </c>
      <c r="I7" s="77">
        <f t="shared" si="4"/>
        <v>3.291530891017412E-06</v>
      </c>
      <c r="J7" s="44">
        <f t="shared" si="3"/>
        <v>4</v>
      </c>
    </row>
    <row r="8" spans="1:10" ht="15">
      <c r="A8" s="80">
        <v>8</v>
      </c>
      <c r="B8" s="88" t="s">
        <v>8</v>
      </c>
      <c r="C8" s="44">
        <v>2698</v>
      </c>
      <c r="D8" s="45">
        <v>3143</v>
      </c>
      <c r="E8" s="44">
        <v>3258</v>
      </c>
      <c r="F8" s="75">
        <f t="shared" si="0"/>
        <v>0.0008815948803636782</v>
      </c>
      <c r="G8" s="75">
        <f t="shared" si="1"/>
        <v>0.20756115641215717</v>
      </c>
      <c r="H8" s="45">
        <f t="shared" si="2"/>
        <v>560</v>
      </c>
      <c r="I8" s="77">
        <f t="shared" si="4"/>
        <v>0.001843257298969751</v>
      </c>
      <c r="J8" s="44">
        <f t="shared" si="3"/>
        <v>115</v>
      </c>
    </row>
    <row r="9" spans="1:10" ht="15">
      <c r="A9" s="80">
        <v>9</v>
      </c>
      <c r="B9" s="88" t="s">
        <v>9</v>
      </c>
      <c r="C9" s="44">
        <v>1384</v>
      </c>
      <c r="D9" s="45">
        <v>976</v>
      </c>
      <c r="E9" s="44">
        <v>1150</v>
      </c>
      <c r="F9" s="75">
        <f t="shared" si="0"/>
        <v>0.0003111829688208195</v>
      </c>
      <c r="G9" s="75">
        <f t="shared" si="1"/>
        <v>-0.16907514450867053</v>
      </c>
      <c r="H9" s="45">
        <f t="shared" si="2"/>
        <v>-234</v>
      </c>
      <c r="I9" s="77">
        <f t="shared" si="4"/>
        <v>-0.0007702182284980744</v>
      </c>
      <c r="J9" s="44">
        <f t="shared" si="3"/>
        <v>174</v>
      </c>
    </row>
    <row r="10" spans="1:10" ht="15">
      <c r="A10" s="81">
        <v>10</v>
      </c>
      <c r="B10" s="88" t="s">
        <v>10</v>
      </c>
      <c r="C10" s="45">
        <v>117895</v>
      </c>
      <c r="D10" s="45">
        <v>123238</v>
      </c>
      <c r="E10" s="45">
        <v>124816</v>
      </c>
      <c r="F10" s="75">
        <f t="shared" si="0"/>
        <v>0.03377444646638209</v>
      </c>
      <c r="G10" s="75">
        <f t="shared" si="1"/>
        <v>0.058704779676831076</v>
      </c>
      <c r="H10" s="45">
        <f t="shared" si="2"/>
        <v>6921</v>
      </c>
      <c r="I10" s="77">
        <f t="shared" si="4"/>
        <v>0.02278068529673151</v>
      </c>
      <c r="J10" s="44">
        <f t="shared" si="3"/>
        <v>1578</v>
      </c>
    </row>
    <row r="11" spans="1:10" ht="15">
      <c r="A11" s="81">
        <v>11</v>
      </c>
      <c r="B11" s="88" t="s">
        <v>11</v>
      </c>
      <c r="C11" s="45">
        <v>2275</v>
      </c>
      <c r="D11" s="45">
        <v>2674</v>
      </c>
      <c r="E11" s="45">
        <v>2682</v>
      </c>
      <c r="F11" s="75">
        <f t="shared" si="0"/>
        <v>0.0007257328020673373</v>
      </c>
      <c r="G11" s="75">
        <f t="shared" si="1"/>
        <v>0.1789010989010989</v>
      </c>
      <c r="H11" s="45">
        <f t="shared" si="2"/>
        <v>407</v>
      </c>
      <c r="I11" s="77">
        <f t="shared" si="4"/>
        <v>0.0013396530726440868</v>
      </c>
      <c r="J11" s="44">
        <f t="shared" si="3"/>
        <v>8</v>
      </c>
    </row>
    <row r="12" spans="1:10" ht="15">
      <c r="A12" s="81">
        <v>12</v>
      </c>
      <c r="B12" s="88" t="s">
        <v>12</v>
      </c>
      <c r="C12" s="45">
        <v>574</v>
      </c>
      <c r="D12" s="45">
        <v>1155</v>
      </c>
      <c r="E12" s="45">
        <v>687</v>
      </c>
      <c r="F12" s="75">
        <f t="shared" si="0"/>
        <v>0.00018589799963469826</v>
      </c>
      <c r="G12" s="75">
        <f t="shared" si="1"/>
        <v>0.19686411149825783</v>
      </c>
      <c r="H12" s="45">
        <f t="shared" si="2"/>
        <v>113</v>
      </c>
      <c r="I12" s="77">
        <f t="shared" si="4"/>
        <v>0.0003719429906849676</v>
      </c>
      <c r="J12" s="44">
        <f t="shared" si="3"/>
        <v>-468</v>
      </c>
    </row>
    <row r="13" spans="1:10" ht="15">
      <c r="A13" s="81">
        <v>13</v>
      </c>
      <c r="B13" s="88" t="s">
        <v>13</v>
      </c>
      <c r="C13" s="45">
        <v>125020</v>
      </c>
      <c r="D13" s="45">
        <v>122227</v>
      </c>
      <c r="E13" s="45">
        <v>120391</v>
      </c>
      <c r="F13" s="75">
        <f t="shared" si="0"/>
        <v>0.032577068521136766</v>
      </c>
      <c r="G13" s="75">
        <f t="shared" si="1"/>
        <v>-0.037026075827867544</v>
      </c>
      <c r="H13" s="45">
        <f t="shared" si="2"/>
        <v>-4629</v>
      </c>
      <c r="I13" s="77">
        <f t="shared" si="4"/>
        <v>-0.015236496494519601</v>
      </c>
      <c r="J13" s="44">
        <f t="shared" si="3"/>
        <v>-1836</v>
      </c>
    </row>
    <row r="14" spans="1:10" ht="15">
      <c r="A14" s="81">
        <v>14</v>
      </c>
      <c r="B14" s="88" t="s">
        <v>14</v>
      </c>
      <c r="C14" s="45">
        <v>238641</v>
      </c>
      <c r="D14" s="45">
        <v>240266</v>
      </c>
      <c r="E14" s="45">
        <v>235996</v>
      </c>
      <c r="F14" s="75">
        <f t="shared" si="0"/>
        <v>0.06385907470420706</v>
      </c>
      <c r="G14" s="75">
        <f t="shared" si="1"/>
        <v>-0.011083594185408207</v>
      </c>
      <c r="H14" s="45">
        <f t="shared" si="2"/>
        <v>-2645</v>
      </c>
      <c r="I14" s="77">
        <f t="shared" si="4"/>
        <v>-0.008706099206741055</v>
      </c>
      <c r="J14" s="44">
        <f t="shared" si="3"/>
        <v>-4270</v>
      </c>
    </row>
    <row r="15" spans="1:10" ht="15">
      <c r="A15" s="81">
        <v>15</v>
      </c>
      <c r="B15" s="88" t="s">
        <v>15</v>
      </c>
      <c r="C15" s="45">
        <v>12573</v>
      </c>
      <c r="D15" s="45">
        <v>12864</v>
      </c>
      <c r="E15" s="45">
        <v>12661</v>
      </c>
      <c r="F15" s="75">
        <f t="shared" si="0"/>
        <v>0.003425989189774257</v>
      </c>
      <c r="G15" s="75">
        <f t="shared" si="1"/>
        <v>0.00699912510936133</v>
      </c>
      <c r="H15" s="45">
        <f t="shared" si="2"/>
        <v>88</v>
      </c>
      <c r="I15" s="77">
        <f t="shared" si="4"/>
        <v>0.00028965471840953225</v>
      </c>
      <c r="J15" s="44">
        <f t="shared" si="3"/>
        <v>-203</v>
      </c>
    </row>
    <row r="16" spans="1:10" ht="15">
      <c r="A16" s="81">
        <v>16</v>
      </c>
      <c r="B16" s="88" t="s">
        <v>16</v>
      </c>
      <c r="C16" s="45">
        <v>7252</v>
      </c>
      <c r="D16" s="45">
        <v>10331</v>
      </c>
      <c r="E16" s="45">
        <v>7909</v>
      </c>
      <c r="F16" s="75">
        <f t="shared" si="0"/>
        <v>0.0021401270438294448</v>
      </c>
      <c r="G16" s="75">
        <f t="shared" si="1"/>
        <v>0.09059569773855489</v>
      </c>
      <c r="H16" s="45">
        <f t="shared" si="2"/>
        <v>657</v>
      </c>
      <c r="I16" s="77">
        <f t="shared" si="4"/>
        <v>0.00216253579539844</v>
      </c>
      <c r="J16" s="44">
        <f t="shared" si="3"/>
        <v>-2422</v>
      </c>
    </row>
    <row r="17" spans="1:10" ht="15">
      <c r="A17" s="81">
        <v>17</v>
      </c>
      <c r="B17" s="88" t="s">
        <v>17</v>
      </c>
      <c r="C17" s="45">
        <v>8898</v>
      </c>
      <c r="D17" s="45">
        <v>9424</v>
      </c>
      <c r="E17" s="45">
        <v>9143</v>
      </c>
      <c r="F17" s="75">
        <f t="shared" si="0"/>
        <v>0.0024740398990684806</v>
      </c>
      <c r="G17" s="75">
        <f t="shared" si="1"/>
        <v>0.027534277365700157</v>
      </c>
      <c r="H17" s="45">
        <f t="shared" si="2"/>
        <v>245</v>
      </c>
      <c r="I17" s="77">
        <f t="shared" si="4"/>
        <v>0.000806425068299266</v>
      </c>
      <c r="J17" s="44">
        <f t="shared" si="3"/>
        <v>-281</v>
      </c>
    </row>
    <row r="18" spans="1:10" ht="15">
      <c r="A18" s="81">
        <v>18</v>
      </c>
      <c r="B18" s="88" t="s">
        <v>18</v>
      </c>
      <c r="C18" s="45">
        <v>15229</v>
      </c>
      <c r="D18" s="45">
        <v>14968</v>
      </c>
      <c r="E18" s="45">
        <v>14926</v>
      </c>
      <c r="F18" s="75">
        <f t="shared" si="0"/>
        <v>0.004038884341408306</v>
      </c>
      <c r="G18" s="75">
        <f t="shared" si="1"/>
        <v>-0.01989625057456169</v>
      </c>
      <c r="H18" s="45">
        <f t="shared" si="2"/>
        <v>-303</v>
      </c>
      <c r="I18" s="77">
        <f t="shared" si="4"/>
        <v>-0.0009973338599782759</v>
      </c>
      <c r="J18" s="44">
        <f t="shared" si="3"/>
        <v>-42</v>
      </c>
    </row>
    <row r="19" spans="1:10" ht="15">
      <c r="A19" s="81">
        <v>19</v>
      </c>
      <c r="B19" s="88" t="s">
        <v>19</v>
      </c>
      <c r="C19" s="45">
        <v>956</v>
      </c>
      <c r="D19" s="45">
        <v>961</v>
      </c>
      <c r="E19" s="45">
        <v>971</v>
      </c>
      <c r="F19" s="75">
        <f t="shared" si="0"/>
        <v>0.0002627466632391441</v>
      </c>
      <c r="G19" s="75">
        <f t="shared" si="1"/>
        <v>0.015690376569037656</v>
      </c>
      <c r="H19" s="45">
        <f t="shared" si="2"/>
        <v>15</v>
      </c>
      <c r="I19" s="77">
        <f t="shared" si="4"/>
        <v>4.937296336526118E-05</v>
      </c>
      <c r="J19" s="44">
        <f t="shared" si="3"/>
        <v>10</v>
      </c>
    </row>
    <row r="20" spans="1:10" ht="15">
      <c r="A20" s="81">
        <v>20</v>
      </c>
      <c r="B20" s="88" t="s">
        <v>20</v>
      </c>
      <c r="C20" s="45">
        <v>16101</v>
      </c>
      <c r="D20" s="45">
        <v>16926</v>
      </c>
      <c r="E20" s="45">
        <v>16773</v>
      </c>
      <c r="F20" s="75">
        <f t="shared" si="0"/>
        <v>0.004538671248723135</v>
      </c>
      <c r="G20" s="75">
        <f t="shared" si="1"/>
        <v>0.041736538103223406</v>
      </c>
      <c r="H20" s="45">
        <f t="shared" si="2"/>
        <v>672</v>
      </c>
      <c r="I20" s="77">
        <f t="shared" si="4"/>
        <v>0.002211908758763701</v>
      </c>
      <c r="J20" s="44">
        <f t="shared" si="3"/>
        <v>-153</v>
      </c>
    </row>
    <row r="21" spans="1:10" ht="15">
      <c r="A21" s="81">
        <v>21</v>
      </c>
      <c r="B21" s="88" t="s">
        <v>21</v>
      </c>
      <c r="C21" s="45">
        <v>6559</v>
      </c>
      <c r="D21" s="45">
        <v>6899</v>
      </c>
      <c r="E21" s="45">
        <v>6956</v>
      </c>
      <c r="F21" s="75">
        <f t="shared" si="0"/>
        <v>0.0018822510705370612</v>
      </c>
      <c r="G21" s="75">
        <f t="shared" si="1"/>
        <v>0.06052751943893886</v>
      </c>
      <c r="H21" s="45">
        <f t="shared" si="2"/>
        <v>397</v>
      </c>
      <c r="I21" s="77">
        <f t="shared" si="4"/>
        <v>0.0013067377637339126</v>
      </c>
      <c r="J21" s="44">
        <f t="shared" si="3"/>
        <v>57</v>
      </c>
    </row>
    <row r="22" spans="1:10" ht="15">
      <c r="A22" s="81">
        <v>22</v>
      </c>
      <c r="B22" s="88" t="s">
        <v>22</v>
      </c>
      <c r="C22" s="45">
        <v>36061</v>
      </c>
      <c r="D22" s="45">
        <v>39565</v>
      </c>
      <c r="E22" s="45">
        <v>39471</v>
      </c>
      <c r="F22" s="75">
        <f t="shared" si="0"/>
        <v>0.010680611271588319</v>
      </c>
      <c r="G22" s="75">
        <f t="shared" si="1"/>
        <v>0.09456199217991736</v>
      </c>
      <c r="H22" s="45">
        <f t="shared" si="2"/>
        <v>3410</v>
      </c>
      <c r="I22" s="77">
        <f t="shared" si="4"/>
        <v>0.011224120338369375</v>
      </c>
      <c r="J22" s="44">
        <f t="shared" si="3"/>
        <v>-94</v>
      </c>
    </row>
    <row r="23" spans="1:10" ht="15">
      <c r="A23" s="81">
        <v>23</v>
      </c>
      <c r="B23" s="88" t="s">
        <v>23</v>
      </c>
      <c r="C23" s="45">
        <v>26674</v>
      </c>
      <c r="D23" s="45">
        <v>29051</v>
      </c>
      <c r="E23" s="45">
        <v>28965</v>
      </c>
      <c r="F23" s="75">
        <f t="shared" si="0"/>
        <v>0.007837751905995683</v>
      </c>
      <c r="G23" s="75">
        <f t="shared" si="1"/>
        <v>0.08588888055784659</v>
      </c>
      <c r="H23" s="45">
        <f t="shared" si="2"/>
        <v>2291</v>
      </c>
      <c r="I23" s="77">
        <f t="shared" si="4"/>
        <v>0.0075408972713208915</v>
      </c>
      <c r="J23" s="44">
        <f t="shared" si="3"/>
        <v>-86</v>
      </c>
    </row>
    <row r="24" spans="1:10" ht="15">
      <c r="A24" s="81">
        <v>24</v>
      </c>
      <c r="B24" s="88" t="s">
        <v>24</v>
      </c>
      <c r="C24" s="45">
        <v>11490</v>
      </c>
      <c r="D24" s="45">
        <v>11520</v>
      </c>
      <c r="E24" s="45">
        <v>11423</v>
      </c>
      <c r="F24" s="75">
        <f t="shared" si="0"/>
        <v>0.0030909939589914967</v>
      </c>
      <c r="G24" s="75">
        <f t="shared" si="1"/>
        <v>-0.005831157528285466</v>
      </c>
      <c r="H24" s="45">
        <f t="shared" si="2"/>
        <v>-67</v>
      </c>
      <c r="I24" s="77">
        <f t="shared" si="4"/>
        <v>-0.0002205325696981666</v>
      </c>
      <c r="J24" s="44">
        <f t="shared" si="3"/>
        <v>-97</v>
      </c>
    </row>
    <row r="25" spans="1:10" ht="15">
      <c r="A25" s="81">
        <v>25</v>
      </c>
      <c r="B25" s="88" t="s">
        <v>25</v>
      </c>
      <c r="C25" s="45">
        <v>52645</v>
      </c>
      <c r="D25" s="45">
        <v>55415</v>
      </c>
      <c r="E25" s="45">
        <v>55618</v>
      </c>
      <c r="F25" s="75">
        <f t="shared" si="0"/>
        <v>0.015049890747718555</v>
      </c>
      <c r="G25" s="75">
        <f t="shared" si="1"/>
        <v>0.05647259948713078</v>
      </c>
      <c r="H25" s="45">
        <f t="shared" si="2"/>
        <v>2973</v>
      </c>
      <c r="I25" s="77">
        <f t="shared" si="4"/>
        <v>0.009785721338994767</v>
      </c>
      <c r="J25" s="44">
        <f t="shared" si="3"/>
        <v>203</v>
      </c>
    </row>
    <row r="26" spans="1:10" ht="15">
      <c r="A26" s="81">
        <v>26</v>
      </c>
      <c r="B26" s="88" t="s">
        <v>26</v>
      </c>
      <c r="C26" s="45">
        <v>10809</v>
      </c>
      <c r="D26" s="45">
        <v>11132</v>
      </c>
      <c r="E26" s="45">
        <v>11114</v>
      </c>
      <c r="F26" s="75">
        <f t="shared" si="0"/>
        <v>0.003007380448238772</v>
      </c>
      <c r="G26" s="75">
        <f t="shared" si="1"/>
        <v>0.02821722638541956</v>
      </c>
      <c r="H26" s="45">
        <f t="shared" si="2"/>
        <v>305</v>
      </c>
      <c r="I26" s="77">
        <f t="shared" si="4"/>
        <v>0.0010039169217603108</v>
      </c>
      <c r="J26" s="44">
        <f t="shared" si="3"/>
        <v>-18</v>
      </c>
    </row>
    <row r="27" spans="1:10" ht="15">
      <c r="A27" s="81">
        <v>27</v>
      </c>
      <c r="B27" s="88" t="s">
        <v>27</v>
      </c>
      <c r="C27" s="45">
        <v>25183</v>
      </c>
      <c r="D27" s="45">
        <v>27854</v>
      </c>
      <c r="E27" s="45">
        <v>28021</v>
      </c>
      <c r="F27" s="75">
        <f t="shared" si="0"/>
        <v>0.007582311277676681</v>
      </c>
      <c r="G27" s="75">
        <f t="shared" si="1"/>
        <v>0.11269507207242982</v>
      </c>
      <c r="H27" s="45">
        <f t="shared" si="2"/>
        <v>2838</v>
      </c>
      <c r="I27" s="77">
        <f t="shared" si="4"/>
        <v>0.009341364668707415</v>
      </c>
      <c r="J27" s="44">
        <f t="shared" si="3"/>
        <v>167</v>
      </c>
    </row>
    <row r="28" spans="1:10" ht="15">
      <c r="A28" s="81">
        <v>28</v>
      </c>
      <c r="B28" s="88" t="s">
        <v>28</v>
      </c>
      <c r="C28" s="45">
        <v>15987</v>
      </c>
      <c r="D28" s="45">
        <v>18687</v>
      </c>
      <c r="E28" s="45">
        <v>18851</v>
      </c>
      <c r="F28" s="75">
        <f t="shared" si="0"/>
        <v>0.00510096534368806</v>
      </c>
      <c r="G28" s="75">
        <f t="shared" si="1"/>
        <v>0.1791455557640583</v>
      </c>
      <c r="H28" s="45">
        <f t="shared" si="2"/>
        <v>2864</v>
      </c>
      <c r="I28" s="77">
        <f t="shared" si="4"/>
        <v>0.009426944471873868</v>
      </c>
      <c r="J28" s="44">
        <f t="shared" si="3"/>
        <v>164</v>
      </c>
    </row>
    <row r="29" spans="1:10" ht="15">
      <c r="A29" s="81">
        <v>29</v>
      </c>
      <c r="B29" s="88" t="s">
        <v>29</v>
      </c>
      <c r="C29" s="45">
        <v>21446</v>
      </c>
      <c r="D29" s="45">
        <v>24113</v>
      </c>
      <c r="E29" s="45">
        <v>24442</v>
      </c>
      <c r="F29" s="75">
        <f t="shared" si="0"/>
        <v>0.006613855759929104</v>
      </c>
      <c r="G29" s="75">
        <f t="shared" si="1"/>
        <v>0.13969971090179986</v>
      </c>
      <c r="H29" s="45">
        <f t="shared" si="2"/>
        <v>2996</v>
      </c>
      <c r="I29" s="77">
        <f t="shared" si="4"/>
        <v>0.009861426549488166</v>
      </c>
      <c r="J29" s="44">
        <f t="shared" si="3"/>
        <v>329</v>
      </c>
    </row>
    <row r="30" spans="1:10" ht="15">
      <c r="A30" s="81">
        <v>30</v>
      </c>
      <c r="B30" s="88" t="s">
        <v>30</v>
      </c>
      <c r="C30" s="45">
        <v>2761</v>
      </c>
      <c r="D30" s="45">
        <v>2929</v>
      </c>
      <c r="E30" s="45">
        <v>2988</v>
      </c>
      <c r="F30" s="75">
        <f t="shared" si="0"/>
        <v>0.0008085345311622684</v>
      </c>
      <c r="G30" s="75">
        <f t="shared" si="1"/>
        <v>0.0822165881926838</v>
      </c>
      <c r="H30" s="45">
        <f t="shared" si="2"/>
        <v>227</v>
      </c>
      <c r="I30" s="77">
        <f t="shared" si="4"/>
        <v>0.0007471775122609525</v>
      </c>
      <c r="J30" s="44">
        <f t="shared" si="3"/>
        <v>59</v>
      </c>
    </row>
    <row r="31" spans="1:10" ht="15">
      <c r="A31" s="81">
        <v>31</v>
      </c>
      <c r="B31" s="88" t="s">
        <v>31</v>
      </c>
      <c r="C31" s="45">
        <v>19818</v>
      </c>
      <c r="D31" s="45">
        <v>21742</v>
      </c>
      <c r="E31" s="45">
        <v>22009</v>
      </c>
      <c r="F31" s="75">
        <f t="shared" si="0"/>
        <v>0.005955500835458623</v>
      </c>
      <c r="G31" s="75">
        <f t="shared" si="1"/>
        <v>0.1105560601473408</v>
      </c>
      <c r="H31" s="45">
        <f t="shared" si="2"/>
        <v>2191</v>
      </c>
      <c r="I31" s="77">
        <f t="shared" si="4"/>
        <v>0.00721174418221915</v>
      </c>
      <c r="J31" s="44">
        <f t="shared" si="3"/>
        <v>267</v>
      </c>
    </row>
    <row r="32" spans="1:10" ht="15">
      <c r="A32" s="81">
        <v>32</v>
      </c>
      <c r="B32" s="88" t="s">
        <v>32</v>
      </c>
      <c r="C32" s="45">
        <v>13267</v>
      </c>
      <c r="D32" s="45">
        <v>14981</v>
      </c>
      <c r="E32" s="45">
        <v>14823</v>
      </c>
      <c r="F32" s="75">
        <f t="shared" si="0"/>
        <v>0.004011013171157398</v>
      </c>
      <c r="G32" s="75">
        <f t="shared" si="1"/>
        <v>0.11728348533956433</v>
      </c>
      <c r="H32" s="45">
        <f t="shared" si="2"/>
        <v>1556</v>
      </c>
      <c r="I32" s="77">
        <f t="shared" si="4"/>
        <v>0.005121622066423094</v>
      </c>
      <c r="J32" s="44">
        <f t="shared" si="3"/>
        <v>-158</v>
      </c>
    </row>
    <row r="33" spans="1:10" ht="15">
      <c r="A33" s="81">
        <v>33</v>
      </c>
      <c r="B33" s="88" t="s">
        <v>33</v>
      </c>
      <c r="C33" s="45">
        <v>22313</v>
      </c>
      <c r="D33" s="45">
        <v>21975</v>
      </c>
      <c r="E33" s="45">
        <v>24044</v>
      </c>
      <c r="F33" s="75">
        <f t="shared" si="0"/>
        <v>0.006506159393328508</v>
      </c>
      <c r="G33" s="75">
        <f t="shared" si="1"/>
        <v>0.0775780934881011</v>
      </c>
      <c r="H33" s="45">
        <f t="shared" si="2"/>
        <v>1731</v>
      </c>
      <c r="I33" s="77">
        <f t="shared" si="4"/>
        <v>0.005697639972351141</v>
      </c>
      <c r="J33" s="44">
        <f t="shared" si="3"/>
        <v>2069</v>
      </c>
    </row>
    <row r="34" spans="1:10" ht="15">
      <c r="A34" s="81">
        <v>35</v>
      </c>
      <c r="B34" s="88" t="s">
        <v>34</v>
      </c>
      <c r="C34" s="45">
        <v>9408</v>
      </c>
      <c r="D34" s="45">
        <v>9575</v>
      </c>
      <c r="E34" s="45">
        <v>9008</v>
      </c>
      <c r="F34" s="75">
        <f aca="true" t="shared" si="5" ref="F34:F65">E34/$E$90</f>
        <v>0.0024375097244677757</v>
      </c>
      <c r="G34" s="75">
        <f aca="true" t="shared" si="6" ref="G34:G65">(E34-C34)/C34</f>
        <v>-0.04251700680272109</v>
      </c>
      <c r="H34" s="45">
        <f aca="true" t="shared" si="7" ref="H34:H65">E34-C34</f>
        <v>-400</v>
      </c>
      <c r="I34" s="77">
        <f t="shared" si="4"/>
        <v>-0.001316612356406965</v>
      </c>
      <c r="J34" s="44">
        <f aca="true" t="shared" si="8" ref="J34:J66">E34-D34</f>
        <v>-567</v>
      </c>
    </row>
    <row r="35" spans="1:10" ht="15">
      <c r="A35" s="81">
        <v>36</v>
      </c>
      <c r="B35" s="88" t="s">
        <v>35</v>
      </c>
      <c r="C35" s="45">
        <v>1327</v>
      </c>
      <c r="D35" s="45">
        <v>1052</v>
      </c>
      <c r="E35" s="45">
        <v>1585</v>
      </c>
      <c r="F35" s="75">
        <f t="shared" si="5"/>
        <v>0.0004288913092008686</v>
      </c>
      <c r="G35" s="75">
        <f t="shared" si="6"/>
        <v>0.1944235116804823</v>
      </c>
      <c r="H35" s="45">
        <f t="shared" si="7"/>
        <v>258</v>
      </c>
      <c r="I35" s="77">
        <f t="shared" si="4"/>
        <v>0.0008492149698824924</v>
      </c>
      <c r="J35" s="44">
        <f t="shared" si="8"/>
        <v>533</v>
      </c>
    </row>
    <row r="36" spans="1:10" ht="15">
      <c r="A36" s="81">
        <v>37</v>
      </c>
      <c r="B36" s="88" t="s">
        <v>36</v>
      </c>
      <c r="C36" s="45">
        <v>429</v>
      </c>
      <c r="D36" s="45">
        <v>899</v>
      </c>
      <c r="E36" s="45">
        <v>913</v>
      </c>
      <c r="F36" s="75">
        <f t="shared" si="5"/>
        <v>0.00024705221785513757</v>
      </c>
      <c r="G36" s="75">
        <f t="shared" si="6"/>
        <v>1.1282051282051282</v>
      </c>
      <c r="H36" s="45">
        <f t="shared" si="7"/>
        <v>484</v>
      </c>
      <c r="I36" s="77">
        <f t="shared" si="4"/>
        <v>0.0015931009512524276</v>
      </c>
      <c r="J36" s="44">
        <f t="shared" si="8"/>
        <v>14</v>
      </c>
    </row>
    <row r="37" spans="1:10" ht="15">
      <c r="A37" s="81">
        <v>38</v>
      </c>
      <c r="B37" s="88" t="s">
        <v>37</v>
      </c>
      <c r="C37" s="45">
        <v>6044</v>
      </c>
      <c r="D37" s="45">
        <v>7727</v>
      </c>
      <c r="E37" s="45">
        <v>7397</v>
      </c>
      <c r="F37" s="75">
        <f t="shared" si="5"/>
        <v>0.002001582974232697</v>
      </c>
      <c r="G37" s="75">
        <f t="shared" si="6"/>
        <v>0.22385837193911318</v>
      </c>
      <c r="H37" s="45">
        <f t="shared" si="7"/>
        <v>1353</v>
      </c>
      <c r="I37" s="77">
        <f t="shared" si="4"/>
        <v>0.004453441295546558</v>
      </c>
      <c r="J37" s="44">
        <f t="shared" si="8"/>
        <v>-330</v>
      </c>
    </row>
    <row r="38" spans="1:10" ht="15">
      <c r="A38" s="81">
        <v>39</v>
      </c>
      <c r="B38" s="88" t="s">
        <v>38</v>
      </c>
      <c r="C38" s="45">
        <v>218</v>
      </c>
      <c r="D38" s="45">
        <v>197</v>
      </c>
      <c r="E38" s="45">
        <v>203</v>
      </c>
      <c r="F38" s="75">
        <f t="shared" si="5"/>
        <v>5.493055884402292E-05</v>
      </c>
      <c r="G38" s="75">
        <f t="shared" si="6"/>
        <v>-0.06880733944954129</v>
      </c>
      <c r="H38" s="45">
        <f t="shared" si="7"/>
        <v>-15</v>
      </c>
      <c r="I38" s="77">
        <f t="shared" si="4"/>
        <v>-4.937296336526118E-05</v>
      </c>
      <c r="J38" s="44">
        <f t="shared" si="8"/>
        <v>6</v>
      </c>
    </row>
    <row r="39" spans="1:10" ht="15">
      <c r="A39" s="81">
        <v>41</v>
      </c>
      <c r="B39" s="88" t="s">
        <v>39</v>
      </c>
      <c r="C39" s="45">
        <v>31517</v>
      </c>
      <c r="D39" s="45">
        <v>37519</v>
      </c>
      <c r="E39" s="45">
        <v>37523</v>
      </c>
      <c r="F39" s="75">
        <f t="shared" si="5"/>
        <v>0.010153494381794444</v>
      </c>
      <c r="G39" s="75">
        <f t="shared" si="6"/>
        <v>0.19056382269886094</v>
      </c>
      <c r="H39" s="45">
        <f t="shared" si="7"/>
        <v>6006</v>
      </c>
      <c r="I39" s="77">
        <f t="shared" si="4"/>
        <v>0.019768934531450576</v>
      </c>
      <c r="J39" s="44">
        <f t="shared" si="8"/>
        <v>4</v>
      </c>
    </row>
    <row r="40" spans="1:10" ht="15">
      <c r="A40" s="81">
        <v>42</v>
      </c>
      <c r="B40" s="88" t="s">
        <v>40</v>
      </c>
      <c r="C40" s="45">
        <v>17477</v>
      </c>
      <c r="D40" s="45">
        <v>17085</v>
      </c>
      <c r="E40" s="45">
        <v>16623</v>
      </c>
      <c r="F40" s="75">
        <f t="shared" si="5"/>
        <v>0.004498082165833463</v>
      </c>
      <c r="G40" s="75">
        <f t="shared" si="6"/>
        <v>-0.04886422154832065</v>
      </c>
      <c r="H40" s="45">
        <f t="shared" si="7"/>
        <v>-854</v>
      </c>
      <c r="I40" s="77">
        <f t="shared" si="4"/>
        <v>-0.00281096738092887</v>
      </c>
      <c r="J40" s="44">
        <f t="shared" si="8"/>
        <v>-462</v>
      </c>
    </row>
    <row r="41" spans="1:10" ht="15">
      <c r="A41" s="81">
        <v>43</v>
      </c>
      <c r="B41" s="88" t="s">
        <v>41</v>
      </c>
      <c r="C41" s="45">
        <v>39993</v>
      </c>
      <c r="D41" s="45">
        <v>41667</v>
      </c>
      <c r="E41" s="45">
        <v>41192</v>
      </c>
      <c r="F41" s="75">
        <f t="shared" si="5"/>
        <v>0.011146303349275823</v>
      </c>
      <c r="G41" s="75">
        <f t="shared" si="6"/>
        <v>0.029980246543145052</v>
      </c>
      <c r="H41" s="45">
        <f t="shared" si="7"/>
        <v>1199</v>
      </c>
      <c r="I41" s="77">
        <f t="shared" si="4"/>
        <v>0.003946545538329877</v>
      </c>
      <c r="J41" s="44">
        <f t="shared" si="8"/>
        <v>-475</v>
      </c>
    </row>
    <row r="42" spans="1:10" ht="15">
      <c r="A42" s="81">
        <v>45</v>
      </c>
      <c r="B42" s="88" t="s">
        <v>42</v>
      </c>
      <c r="C42" s="45">
        <v>27300</v>
      </c>
      <c r="D42" s="45">
        <v>30868</v>
      </c>
      <c r="E42" s="45">
        <v>30828</v>
      </c>
      <c r="F42" s="75">
        <f t="shared" si="5"/>
        <v>0.008341868315485411</v>
      </c>
      <c r="G42" s="75">
        <f t="shared" si="6"/>
        <v>0.12923076923076923</v>
      </c>
      <c r="H42" s="45">
        <f t="shared" si="7"/>
        <v>3528</v>
      </c>
      <c r="I42" s="77">
        <f t="shared" si="4"/>
        <v>0.01161252098350943</v>
      </c>
      <c r="J42" s="44">
        <f t="shared" si="8"/>
        <v>-40</v>
      </c>
    </row>
    <row r="43" spans="1:10" ht="15">
      <c r="A43" s="81">
        <v>46</v>
      </c>
      <c r="B43" s="88" t="s">
        <v>43</v>
      </c>
      <c r="C43" s="45">
        <v>163434</v>
      </c>
      <c r="D43" s="45">
        <v>180919</v>
      </c>
      <c r="E43" s="45">
        <v>180267</v>
      </c>
      <c r="F43" s="75">
        <f t="shared" si="5"/>
        <v>0.04877914803515015</v>
      </c>
      <c r="G43" s="75">
        <f t="shared" si="6"/>
        <v>0.10299570468813099</v>
      </c>
      <c r="H43" s="45">
        <f t="shared" si="7"/>
        <v>16833</v>
      </c>
      <c r="I43" s="77">
        <f t="shared" si="4"/>
        <v>0.0554063394884961</v>
      </c>
      <c r="J43" s="44">
        <f t="shared" si="8"/>
        <v>-652</v>
      </c>
    </row>
    <row r="44" spans="1:10" ht="15">
      <c r="A44" s="81">
        <v>47</v>
      </c>
      <c r="B44" s="88" t="s">
        <v>44</v>
      </c>
      <c r="C44" s="45">
        <v>439903</v>
      </c>
      <c r="D44" s="45">
        <v>466880</v>
      </c>
      <c r="E44" s="45">
        <v>467864</v>
      </c>
      <c r="F44" s="75">
        <f t="shared" si="5"/>
        <v>0.12660113784729035</v>
      </c>
      <c r="G44" s="75">
        <f t="shared" si="6"/>
        <v>0.06356173974717154</v>
      </c>
      <c r="H44" s="45">
        <f t="shared" si="7"/>
        <v>27961</v>
      </c>
      <c r="I44" s="77">
        <f t="shared" si="4"/>
        <v>0.09203449524373786</v>
      </c>
      <c r="J44" s="44">
        <f t="shared" si="8"/>
        <v>984</v>
      </c>
    </row>
    <row r="45" spans="1:10" ht="15">
      <c r="A45" s="81">
        <v>49</v>
      </c>
      <c r="B45" s="88" t="s">
        <v>45</v>
      </c>
      <c r="C45" s="45">
        <v>53515</v>
      </c>
      <c r="D45" s="45">
        <v>57604</v>
      </c>
      <c r="E45" s="45">
        <v>52931</v>
      </c>
      <c r="F45" s="75">
        <f t="shared" si="5"/>
        <v>0.014322804976221562</v>
      </c>
      <c r="G45" s="75">
        <f t="shared" si="6"/>
        <v>-0.01091282817901523</v>
      </c>
      <c r="H45" s="45">
        <f t="shared" si="7"/>
        <v>-584</v>
      </c>
      <c r="I45" s="77">
        <f t="shared" si="4"/>
        <v>-0.0019222540403541688</v>
      </c>
      <c r="J45" s="44">
        <f t="shared" si="8"/>
        <v>-4673</v>
      </c>
    </row>
    <row r="46" spans="1:10" ht="15">
      <c r="A46" s="81">
        <v>50</v>
      </c>
      <c r="B46" s="88" t="s">
        <v>46</v>
      </c>
      <c r="C46" s="45">
        <v>1545</v>
      </c>
      <c r="D46" s="45">
        <v>1516</v>
      </c>
      <c r="E46" s="45">
        <v>1582</v>
      </c>
      <c r="F46" s="75">
        <f t="shared" si="5"/>
        <v>0.0004280795275430752</v>
      </c>
      <c r="G46" s="75">
        <f t="shared" si="6"/>
        <v>0.02394822006472492</v>
      </c>
      <c r="H46" s="45">
        <f t="shared" si="7"/>
        <v>37</v>
      </c>
      <c r="I46" s="77">
        <f t="shared" si="4"/>
        <v>0.00012178664296764426</v>
      </c>
      <c r="J46" s="44">
        <f t="shared" si="8"/>
        <v>66</v>
      </c>
    </row>
    <row r="47" spans="1:10" ht="15">
      <c r="A47" s="81">
        <v>51</v>
      </c>
      <c r="B47" s="88" t="s">
        <v>47</v>
      </c>
      <c r="C47" s="45">
        <v>9900</v>
      </c>
      <c r="D47" s="45">
        <v>10671</v>
      </c>
      <c r="E47" s="45">
        <v>10789</v>
      </c>
      <c r="F47" s="75">
        <f t="shared" si="5"/>
        <v>0.002919437435311149</v>
      </c>
      <c r="G47" s="75">
        <f t="shared" si="6"/>
        <v>0.0897979797979798</v>
      </c>
      <c r="H47" s="45">
        <f t="shared" si="7"/>
        <v>889</v>
      </c>
      <c r="I47" s="77">
        <f t="shared" si="4"/>
        <v>0.0029261709621144793</v>
      </c>
      <c r="J47" s="44">
        <f t="shared" si="8"/>
        <v>118</v>
      </c>
    </row>
    <row r="48" spans="1:10" ht="15">
      <c r="A48" s="81">
        <v>52</v>
      </c>
      <c r="B48" s="88" t="s">
        <v>48</v>
      </c>
      <c r="C48" s="45">
        <v>43690</v>
      </c>
      <c r="D48" s="45">
        <v>45760</v>
      </c>
      <c r="E48" s="45">
        <v>45260</v>
      </c>
      <c r="F48" s="75">
        <f t="shared" si="5"/>
        <v>0.01224707927724373</v>
      </c>
      <c r="G48" s="75">
        <f t="shared" si="6"/>
        <v>0.03593499656672007</v>
      </c>
      <c r="H48" s="45">
        <f t="shared" si="7"/>
        <v>1570</v>
      </c>
      <c r="I48" s="77">
        <f t="shared" si="4"/>
        <v>0.0051677034988973376</v>
      </c>
      <c r="J48" s="44">
        <f t="shared" si="8"/>
        <v>-500</v>
      </c>
    </row>
    <row r="49" spans="1:10" ht="15">
      <c r="A49" s="81">
        <v>53</v>
      </c>
      <c r="B49" s="88" t="s">
        <v>49</v>
      </c>
      <c r="C49" s="45">
        <v>5559</v>
      </c>
      <c r="D49" s="45">
        <v>4775</v>
      </c>
      <c r="E49" s="45">
        <v>5478</v>
      </c>
      <c r="F49" s="75">
        <f t="shared" si="5"/>
        <v>0.0014823133071308254</v>
      </c>
      <c r="G49" s="75">
        <f t="shared" si="6"/>
        <v>-0.01457096600107933</v>
      </c>
      <c r="H49" s="45">
        <f t="shared" si="7"/>
        <v>-81</v>
      </c>
      <c r="I49" s="77">
        <f t="shared" si="4"/>
        <v>-0.0002666140021724104</v>
      </c>
      <c r="J49" s="44">
        <f t="shared" si="8"/>
        <v>703</v>
      </c>
    </row>
    <row r="50" spans="1:10" ht="15">
      <c r="A50" s="81">
        <v>55</v>
      </c>
      <c r="B50" s="88" t="s">
        <v>50</v>
      </c>
      <c r="C50" s="45">
        <v>109138</v>
      </c>
      <c r="D50" s="45">
        <v>118562</v>
      </c>
      <c r="E50" s="45">
        <v>119091</v>
      </c>
      <c r="F50" s="75">
        <f t="shared" si="5"/>
        <v>0.032225296469426276</v>
      </c>
      <c r="G50" s="75">
        <f t="shared" si="6"/>
        <v>0.09119646685847276</v>
      </c>
      <c r="H50" s="45">
        <f t="shared" si="7"/>
        <v>9953</v>
      </c>
      <c r="I50" s="77">
        <f t="shared" si="4"/>
        <v>0.0327606069582963</v>
      </c>
      <c r="J50" s="44">
        <f t="shared" si="8"/>
        <v>529</v>
      </c>
    </row>
    <row r="51" spans="1:10" ht="15">
      <c r="A51" s="81">
        <v>56</v>
      </c>
      <c r="B51" s="88" t="s">
        <v>51</v>
      </c>
      <c r="C51" s="45">
        <v>138535</v>
      </c>
      <c r="D51" s="45">
        <v>166194</v>
      </c>
      <c r="E51" s="45">
        <v>156451</v>
      </c>
      <c r="F51" s="75">
        <f t="shared" si="5"/>
        <v>0.04233468404781394</v>
      </c>
      <c r="G51" s="75">
        <f t="shared" si="6"/>
        <v>0.12932471938499296</v>
      </c>
      <c r="H51" s="45">
        <f t="shared" si="7"/>
        <v>17916</v>
      </c>
      <c r="I51" s="77">
        <f t="shared" si="4"/>
        <v>0.05897106744346796</v>
      </c>
      <c r="J51" s="44">
        <f t="shared" si="8"/>
        <v>-9743</v>
      </c>
    </row>
    <row r="52" spans="1:10" ht="15">
      <c r="A52" s="81">
        <v>58</v>
      </c>
      <c r="B52" s="88" t="s">
        <v>52</v>
      </c>
      <c r="C52" s="45">
        <v>6303</v>
      </c>
      <c r="D52" s="45">
        <v>6708</v>
      </c>
      <c r="E52" s="45">
        <v>6741</v>
      </c>
      <c r="F52" s="75">
        <f t="shared" si="5"/>
        <v>0.0018240733850618646</v>
      </c>
      <c r="G52" s="75">
        <f t="shared" si="6"/>
        <v>0.06949071870537839</v>
      </c>
      <c r="H52" s="45">
        <f t="shared" si="7"/>
        <v>438</v>
      </c>
      <c r="I52" s="77">
        <f t="shared" si="4"/>
        <v>0.0014416905302656266</v>
      </c>
      <c r="J52" s="44">
        <f t="shared" si="8"/>
        <v>33</v>
      </c>
    </row>
    <row r="53" spans="1:10" ht="15">
      <c r="A53" s="81">
        <v>59</v>
      </c>
      <c r="B53" s="88" t="s">
        <v>53</v>
      </c>
      <c r="C53" s="45">
        <v>8198</v>
      </c>
      <c r="D53" s="45">
        <v>8534</v>
      </c>
      <c r="E53" s="45">
        <v>8159</v>
      </c>
      <c r="F53" s="75">
        <f t="shared" si="5"/>
        <v>0.0022077755153122316</v>
      </c>
      <c r="G53" s="75">
        <f t="shared" si="6"/>
        <v>-0.004757257867772627</v>
      </c>
      <c r="H53" s="45">
        <f t="shared" si="7"/>
        <v>-39</v>
      </c>
      <c r="I53" s="77">
        <f t="shared" si="4"/>
        <v>-0.00012836970474967908</v>
      </c>
      <c r="J53" s="44">
        <f t="shared" si="8"/>
        <v>-375</v>
      </c>
    </row>
    <row r="54" spans="1:10" ht="15">
      <c r="A54" s="81">
        <v>60</v>
      </c>
      <c r="B54" s="88" t="s">
        <v>54</v>
      </c>
      <c r="C54" s="45">
        <v>2559</v>
      </c>
      <c r="D54" s="45">
        <v>2798</v>
      </c>
      <c r="E54" s="45">
        <v>2693</v>
      </c>
      <c r="F54" s="75">
        <f t="shared" si="5"/>
        <v>0.0007287093348125799</v>
      </c>
      <c r="G54" s="75">
        <f t="shared" si="6"/>
        <v>0.0523642047674873</v>
      </c>
      <c r="H54" s="45">
        <f t="shared" si="7"/>
        <v>134</v>
      </c>
      <c r="I54" s="77">
        <f t="shared" si="4"/>
        <v>0.0004410651393963332</v>
      </c>
      <c r="J54" s="44">
        <f t="shared" si="8"/>
        <v>-105</v>
      </c>
    </row>
    <row r="55" spans="1:10" ht="15">
      <c r="A55" s="81">
        <v>61</v>
      </c>
      <c r="B55" s="88" t="s">
        <v>55</v>
      </c>
      <c r="C55" s="45">
        <v>7137</v>
      </c>
      <c r="D55" s="45">
        <v>7006</v>
      </c>
      <c r="E55" s="45">
        <v>6627</v>
      </c>
      <c r="F55" s="75">
        <f t="shared" si="5"/>
        <v>0.0017932256820657137</v>
      </c>
      <c r="G55" s="75">
        <f t="shared" si="6"/>
        <v>-0.07145859604875998</v>
      </c>
      <c r="H55" s="45">
        <f t="shared" si="7"/>
        <v>-510</v>
      </c>
      <c r="I55" s="77">
        <f t="shared" si="4"/>
        <v>-0.0016786807544188801</v>
      </c>
      <c r="J55" s="44">
        <f t="shared" si="8"/>
        <v>-379</v>
      </c>
    </row>
    <row r="56" spans="1:10" ht="15">
      <c r="A56" s="81">
        <v>62</v>
      </c>
      <c r="B56" s="88" t="s">
        <v>56</v>
      </c>
      <c r="C56" s="45">
        <v>21001</v>
      </c>
      <c r="D56" s="45">
        <v>22212</v>
      </c>
      <c r="E56" s="45">
        <v>22864</v>
      </c>
      <c r="F56" s="75">
        <f t="shared" si="5"/>
        <v>0.006186858607929754</v>
      </c>
      <c r="G56" s="75">
        <f t="shared" si="6"/>
        <v>0.0887100614256464</v>
      </c>
      <c r="H56" s="45">
        <f t="shared" si="7"/>
        <v>1863</v>
      </c>
      <c r="I56" s="77">
        <f t="shared" si="4"/>
        <v>0.006132122049965439</v>
      </c>
      <c r="J56" s="44">
        <f t="shared" si="8"/>
        <v>652</v>
      </c>
    </row>
    <row r="57" spans="1:10" ht="15">
      <c r="A57" s="81">
        <v>63</v>
      </c>
      <c r="B57" s="88" t="s">
        <v>57</v>
      </c>
      <c r="C57" s="45">
        <v>30866</v>
      </c>
      <c r="D57" s="45">
        <v>34024</v>
      </c>
      <c r="E57" s="45">
        <v>33333</v>
      </c>
      <c r="F57" s="75">
        <f t="shared" si="5"/>
        <v>0.009019705999742935</v>
      </c>
      <c r="G57" s="75">
        <f t="shared" si="6"/>
        <v>0.07992613231387287</v>
      </c>
      <c r="H57" s="45">
        <f t="shared" si="7"/>
        <v>2467</v>
      </c>
      <c r="I57" s="77">
        <f t="shared" si="4"/>
        <v>0.008120206708139956</v>
      </c>
      <c r="J57" s="44">
        <f t="shared" si="8"/>
        <v>-691</v>
      </c>
    </row>
    <row r="58" spans="1:10" ht="15">
      <c r="A58" s="81">
        <v>64</v>
      </c>
      <c r="B58" s="88" t="s">
        <v>58</v>
      </c>
      <c r="C58" s="45">
        <v>44036</v>
      </c>
      <c r="D58" s="45">
        <v>43128</v>
      </c>
      <c r="E58" s="45">
        <v>42767</v>
      </c>
      <c r="F58" s="75">
        <f t="shared" si="5"/>
        <v>0.01157248871961738</v>
      </c>
      <c r="G58" s="75">
        <f t="shared" si="6"/>
        <v>-0.028817331274411846</v>
      </c>
      <c r="H58" s="45">
        <f t="shared" si="7"/>
        <v>-1269</v>
      </c>
      <c r="I58" s="77">
        <f t="shared" si="4"/>
        <v>-0.004176952700701096</v>
      </c>
      <c r="J58" s="44">
        <f t="shared" si="8"/>
        <v>-361</v>
      </c>
    </row>
    <row r="59" spans="1:10" ht="15">
      <c r="A59" s="81">
        <v>65</v>
      </c>
      <c r="B59" s="88" t="s">
        <v>59</v>
      </c>
      <c r="C59" s="45">
        <v>13852</v>
      </c>
      <c r="D59" s="45">
        <v>13767</v>
      </c>
      <c r="E59" s="45">
        <v>13800</v>
      </c>
      <c r="F59" s="75">
        <f t="shared" si="5"/>
        <v>0.003734195625849834</v>
      </c>
      <c r="G59" s="75">
        <f t="shared" si="6"/>
        <v>-0.003753970545769564</v>
      </c>
      <c r="H59" s="45">
        <f t="shared" si="7"/>
        <v>-52</v>
      </c>
      <c r="I59" s="77">
        <f t="shared" si="4"/>
        <v>-0.00017115960633290543</v>
      </c>
      <c r="J59" s="44">
        <f t="shared" si="8"/>
        <v>33</v>
      </c>
    </row>
    <row r="60" spans="1:10" ht="15">
      <c r="A60" s="81">
        <v>66</v>
      </c>
      <c r="B60" s="88" t="s">
        <v>60</v>
      </c>
      <c r="C60" s="45">
        <v>22198</v>
      </c>
      <c r="D60" s="45">
        <v>23756</v>
      </c>
      <c r="E60" s="45">
        <v>24026</v>
      </c>
      <c r="F60" s="75">
        <f t="shared" si="5"/>
        <v>0.006501288703381747</v>
      </c>
      <c r="G60" s="75">
        <f t="shared" si="6"/>
        <v>0.08234976123975132</v>
      </c>
      <c r="H60" s="45">
        <f t="shared" si="7"/>
        <v>1828</v>
      </c>
      <c r="I60" s="77">
        <f t="shared" si="4"/>
        <v>0.00601691846877983</v>
      </c>
      <c r="J60" s="44">
        <f t="shared" si="8"/>
        <v>270</v>
      </c>
    </row>
    <row r="61" spans="1:10" ht="15">
      <c r="A61" s="81">
        <v>68</v>
      </c>
      <c r="B61" s="88" t="s">
        <v>61</v>
      </c>
      <c r="C61" s="45">
        <v>18010</v>
      </c>
      <c r="D61" s="45">
        <v>24212</v>
      </c>
      <c r="E61" s="45">
        <v>23521</v>
      </c>
      <c r="F61" s="75">
        <f t="shared" si="5"/>
        <v>0.006364638790986517</v>
      </c>
      <c r="G61" s="75">
        <f t="shared" si="6"/>
        <v>0.3059966685174903</v>
      </c>
      <c r="H61" s="45">
        <f t="shared" si="7"/>
        <v>5511</v>
      </c>
      <c r="I61" s="77">
        <f t="shared" si="4"/>
        <v>0.018139626740396958</v>
      </c>
      <c r="J61" s="44">
        <f t="shared" si="8"/>
        <v>-691</v>
      </c>
    </row>
    <row r="62" spans="1:10" ht="15">
      <c r="A62" s="81">
        <v>69</v>
      </c>
      <c r="B62" s="88" t="s">
        <v>62</v>
      </c>
      <c r="C62" s="45">
        <v>70498</v>
      </c>
      <c r="D62" s="45">
        <v>74967</v>
      </c>
      <c r="E62" s="45">
        <v>75472</v>
      </c>
      <c r="F62" s="75">
        <f t="shared" si="5"/>
        <v>0.020422261758995554</v>
      </c>
      <c r="G62" s="75">
        <f t="shared" si="6"/>
        <v>0.07055519305512213</v>
      </c>
      <c r="H62" s="45">
        <f t="shared" si="7"/>
        <v>4974</v>
      </c>
      <c r="I62" s="77">
        <f t="shared" si="4"/>
        <v>0.016372074651920608</v>
      </c>
      <c r="J62" s="44">
        <f t="shared" si="8"/>
        <v>505</v>
      </c>
    </row>
    <row r="63" spans="1:10" ht="15">
      <c r="A63" s="81">
        <v>70</v>
      </c>
      <c r="B63" s="88" t="s">
        <v>63</v>
      </c>
      <c r="C63" s="45">
        <v>91751</v>
      </c>
      <c r="D63" s="45">
        <v>90285</v>
      </c>
      <c r="E63" s="45">
        <v>89635</v>
      </c>
      <c r="F63" s="75">
        <f t="shared" si="5"/>
        <v>0.024254682965438396</v>
      </c>
      <c r="G63" s="75">
        <f t="shared" si="6"/>
        <v>-0.023062418938213206</v>
      </c>
      <c r="H63" s="45">
        <f t="shared" si="7"/>
        <v>-2116</v>
      </c>
      <c r="I63" s="77">
        <f t="shared" si="4"/>
        <v>-0.006964879365392844</v>
      </c>
      <c r="J63" s="44">
        <f t="shared" si="8"/>
        <v>-650</v>
      </c>
    </row>
    <row r="64" spans="1:10" ht="15">
      <c r="A64" s="81">
        <v>71</v>
      </c>
      <c r="B64" s="88" t="s">
        <v>64</v>
      </c>
      <c r="C64" s="45">
        <v>42084</v>
      </c>
      <c r="D64" s="45">
        <v>45417</v>
      </c>
      <c r="E64" s="45">
        <v>46420</v>
      </c>
      <c r="F64" s="75">
        <f t="shared" si="5"/>
        <v>0.012560968184923861</v>
      </c>
      <c r="G64" s="75">
        <f t="shared" si="6"/>
        <v>0.10303203117574375</v>
      </c>
      <c r="H64" s="45">
        <f t="shared" si="7"/>
        <v>4336</v>
      </c>
      <c r="I64" s="77">
        <f t="shared" si="4"/>
        <v>0.014272077943451499</v>
      </c>
      <c r="J64" s="44">
        <f t="shared" si="8"/>
        <v>1003</v>
      </c>
    </row>
    <row r="65" spans="1:10" ht="15">
      <c r="A65" s="81">
        <v>72</v>
      </c>
      <c r="B65" s="88" t="s">
        <v>65</v>
      </c>
      <c r="C65" s="45">
        <v>3610</v>
      </c>
      <c r="D65" s="45">
        <v>3090</v>
      </c>
      <c r="E65" s="45">
        <v>3389</v>
      </c>
      <c r="F65" s="75">
        <f t="shared" si="5"/>
        <v>0.0009170426794206585</v>
      </c>
      <c r="G65" s="75">
        <f t="shared" si="6"/>
        <v>-0.061218836565096954</v>
      </c>
      <c r="H65" s="45">
        <f t="shared" si="7"/>
        <v>-221</v>
      </c>
      <c r="I65" s="77">
        <f t="shared" si="4"/>
        <v>-0.0007274283269148481</v>
      </c>
      <c r="J65" s="44">
        <f t="shared" si="8"/>
        <v>299</v>
      </c>
    </row>
    <row r="66" spans="1:10" ht="15">
      <c r="A66" s="81">
        <v>73</v>
      </c>
      <c r="B66" s="88" t="s">
        <v>66</v>
      </c>
      <c r="C66" s="45">
        <v>26622</v>
      </c>
      <c r="D66" s="45">
        <v>26639</v>
      </c>
      <c r="E66" s="45">
        <v>28768</v>
      </c>
      <c r="F66" s="75">
        <f aca="true" t="shared" si="9" ref="F66:F90">E66/$E$90</f>
        <v>0.007784444910467248</v>
      </c>
      <c r="G66" s="75">
        <f aca="true" t="shared" si="10" ref="G66:G90">(E66-C66)/C66</f>
        <v>0.08061002178649238</v>
      </c>
      <c r="H66" s="45">
        <f aca="true" t="shared" si="11" ref="H66:H90">E66-C66</f>
        <v>2146</v>
      </c>
      <c r="I66" s="77">
        <f t="shared" si="4"/>
        <v>0.007063625292123367</v>
      </c>
      <c r="J66" s="44">
        <f t="shared" si="8"/>
        <v>2129</v>
      </c>
    </row>
    <row r="67" spans="1:10" ht="15">
      <c r="A67" s="81">
        <v>74</v>
      </c>
      <c r="B67" s="88" t="s">
        <v>67</v>
      </c>
      <c r="C67" s="45">
        <v>8735</v>
      </c>
      <c r="D67" s="45">
        <v>10383</v>
      </c>
      <c r="E67" s="45">
        <v>11030</v>
      </c>
      <c r="F67" s="75">
        <f t="shared" si="9"/>
        <v>0.0029846505618205555</v>
      </c>
      <c r="G67" s="75">
        <f t="shared" si="10"/>
        <v>0.26273611906124783</v>
      </c>
      <c r="H67" s="45">
        <f t="shared" si="11"/>
        <v>2295</v>
      </c>
      <c r="I67" s="77">
        <f aca="true" t="shared" si="12" ref="I67:I90">H67/$H$90</f>
        <v>0.007554063394884961</v>
      </c>
      <c r="J67" s="44">
        <f aca="true" t="shared" si="13" ref="J67:J90">E67-D67</f>
        <v>647</v>
      </c>
    </row>
    <row r="68" spans="1:10" ht="15">
      <c r="A68" s="81">
        <v>75</v>
      </c>
      <c r="B68" s="88" t="s">
        <v>68</v>
      </c>
      <c r="C68" s="45">
        <v>2684</v>
      </c>
      <c r="D68" s="45">
        <v>2764</v>
      </c>
      <c r="E68" s="45">
        <v>2833</v>
      </c>
      <c r="F68" s="75">
        <f t="shared" si="9"/>
        <v>0.0007665924788429405</v>
      </c>
      <c r="G68" s="75">
        <f t="shared" si="10"/>
        <v>0.05551415797317437</v>
      </c>
      <c r="H68" s="45">
        <f t="shared" si="11"/>
        <v>149</v>
      </c>
      <c r="I68" s="77">
        <f t="shared" si="12"/>
        <v>0.0004904381027615944</v>
      </c>
      <c r="J68" s="44">
        <f t="shared" si="13"/>
        <v>69</v>
      </c>
    </row>
    <row r="69" spans="1:10" ht="15">
      <c r="A69" s="81">
        <v>77</v>
      </c>
      <c r="B69" s="88" t="s">
        <v>69</v>
      </c>
      <c r="C69" s="45">
        <v>6037</v>
      </c>
      <c r="D69" s="45">
        <v>6180</v>
      </c>
      <c r="E69" s="45">
        <v>6244</v>
      </c>
      <c r="F69" s="75">
        <f t="shared" si="9"/>
        <v>0.0016895882237540842</v>
      </c>
      <c r="G69" s="75">
        <f t="shared" si="10"/>
        <v>0.03428855391750869</v>
      </c>
      <c r="H69" s="45">
        <f t="shared" si="11"/>
        <v>207</v>
      </c>
      <c r="I69" s="77">
        <f t="shared" si="12"/>
        <v>0.0006813468944406044</v>
      </c>
      <c r="J69" s="44">
        <f t="shared" si="13"/>
        <v>64</v>
      </c>
    </row>
    <row r="70" spans="1:10" ht="15">
      <c r="A70" s="81">
        <v>78</v>
      </c>
      <c r="B70" s="88" t="s">
        <v>70</v>
      </c>
      <c r="C70" s="45">
        <v>15634</v>
      </c>
      <c r="D70" s="45">
        <v>18610</v>
      </c>
      <c r="E70" s="45">
        <v>22623</v>
      </c>
      <c r="F70" s="75">
        <f t="shared" si="9"/>
        <v>0.006121645481420347</v>
      </c>
      <c r="G70" s="75">
        <f t="shared" si="10"/>
        <v>0.4470385058206473</v>
      </c>
      <c r="H70" s="45">
        <f t="shared" si="11"/>
        <v>6989</v>
      </c>
      <c r="I70" s="77">
        <f t="shared" si="12"/>
        <v>0.023004509397320693</v>
      </c>
      <c r="J70" s="44">
        <f t="shared" si="13"/>
        <v>4013</v>
      </c>
    </row>
    <row r="71" spans="1:10" ht="15">
      <c r="A71" s="81">
        <v>79</v>
      </c>
      <c r="B71" s="88" t="s">
        <v>71</v>
      </c>
      <c r="C71" s="45">
        <v>22838</v>
      </c>
      <c r="D71" s="45">
        <v>23329</v>
      </c>
      <c r="E71" s="45">
        <v>23665</v>
      </c>
      <c r="F71" s="75">
        <f t="shared" si="9"/>
        <v>0.006403604310560603</v>
      </c>
      <c r="G71" s="75">
        <f t="shared" si="10"/>
        <v>0.03621157719590157</v>
      </c>
      <c r="H71" s="45">
        <f t="shared" si="11"/>
        <v>827</v>
      </c>
      <c r="I71" s="77">
        <f t="shared" si="12"/>
        <v>0.0027220960468714</v>
      </c>
      <c r="J71" s="44">
        <f t="shared" si="13"/>
        <v>336</v>
      </c>
    </row>
    <row r="72" spans="1:10" ht="15">
      <c r="A72" s="81">
        <v>80</v>
      </c>
      <c r="B72" s="88" t="s">
        <v>72</v>
      </c>
      <c r="C72" s="45">
        <v>26507</v>
      </c>
      <c r="D72" s="45">
        <v>30152</v>
      </c>
      <c r="E72" s="45">
        <v>29650</v>
      </c>
      <c r="F72" s="75">
        <f t="shared" si="9"/>
        <v>0.00802310871785852</v>
      </c>
      <c r="G72" s="75">
        <f t="shared" si="10"/>
        <v>0.11857245255970121</v>
      </c>
      <c r="H72" s="45">
        <f t="shared" si="11"/>
        <v>3143</v>
      </c>
      <c r="I72" s="77">
        <f t="shared" si="12"/>
        <v>0.010345281590467726</v>
      </c>
      <c r="J72" s="44">
        <f t="shared" si="13"/>
        <v>-502</v>
      </c>
    </row>
    <row r="73" spans="1:10" ht="15">
      <c r="A73" s="81">
        <v>81</v>
      </c>
      <c r="B73" s="88" t="s">
        <v>73</v>
      </c>
      <c r="C73" s="45">
        <v>157879</v>
      </c>
      <c r="D73" s="45">
        <v>222552</v>
      </c>
      <c r="E73" s="45">
        <v>175643</v>
      </c>
      <c r="F73" s="75">
        <f t="shared" si="9"/>
        <v>0.04752792190660452</v>
      </c>
      <c r="G73" s="75">
        <f t="shared" si="10"/>
        <v>0.11251654748256576</v>
      </c>
      <c r="H73" s="45">
        <f t="shared" si="11"/>
        <v>17764</v>
      </c>
      <c r="I73" s="77">
        <f t="shared" si="12"/>
        <v>0.05847075474803331</v>
      </c>
      <c r="J73" s="44">
        <f t="shared" si="13"/>
        <v>-46909</v>
      </c>
    </row>
    <row r="74" spans="1:10" ht="15">
      <c r="A74" s="81">
        <v>82</v>
      </c>
      <c r="B74" s="88" t="s">
        <v>74</v>
      </c>
      <c r="C74" s="45">
        <v>148547</v>
      </c>
      <c r="D74" s="45">
        <v>160961</v>
      </c>
      <c r="E74" s="45">
        <v>162450</v>
      </c>
      <c r="F74" s="75">
        <f t="shared" si="9"/>
        <v>0.04395797676951489</v>
      </c>
      <c r="G74" s="75">
        <f t="shared" si="10"/>
        <v>0.09359327350939434</v>
      </c>
      <c r="H74" s="45">
        <f t="shared" si="11"/>
        <v>13903</v>
      </c>
      <c r="I74" s="77">
        <f t="shared" si="12"/>
        <v>0.04576215397781508</v>
      </c>
      <c r="J74" s="44">
        <f t="shared" si="13"/>
        <v>1489</v>
      </c>
    </row>
    <row r="75" spans="1:10" ht="15">
      <c r="A75" s="81">
        <v>84</v>
      </c>
      <c r="B75" s="88" t="s">
        <v>75</v>
      </c>
      <c r="C75" s="45">
        <v>2082</v>
      </c>
      <c r="D75" s="45">
        <v>4753</v>
      </c>
      <c r="E75" s="45">
        <v>4325</v>
      </c>
      <c r="F75" s="75">
        <f t="shared" si="9"/>
        <v>0.0011703185566522124</v>
      </c>
      <c r="G75" s="75">
        <f t="shared" si="10"/>
        <v>1.0773294908741595</v>
      </c>
      <c r="H75" s="45">
        <f t="shared" si="11"/>
        <v>2243</v>
      </c>
      <c r="I75" s="77">
        <f t="shared" si="12"/>
        <v>0.007382903788552056</v>
      </c>
      <c r="J75" s="44">
        <f t="shared" si="13"/>
        <v>-428</v>
      </c>
    </row>
    <row r="76" spans="1:10" ht="15">
      <c r="A76" s="81">
        <v>85</v>
      </c>
      <c r="B76" s="88" t="s">
        <v>76</v>
      </c>
      <c r="C76" s="45">
        <v>324554</v>
      </c>
      <c r="D76" s="45">
        <v>407457</v>
      </c>
      <c r="E76" s="45">
        <v>395164</v>
      </c>
      <c r="F76" s="75">
        <f t="shared" si="9"/>
        <v>0.10692896234009593</v>
      </c>
      <c r="G76" s="75">
        <f t="shared" si="10"/>
        <v>0.21756009785736735</v>
      </c>
      <c r="H76" s="45">
        <f t="shared" si="11"/>
        <v>70610</v>
      </c>
      <c r="I76" s="77">
        <f t="shared" si="12"/>
        <v>0.2324149962147395</v>
      </c>
      <c r="J76" s="44">
        <f t="shared" si="13"/>
        <v>-12293</v>
      </c>
    </row>
    <row r="77" spans="1:10" ht="15">
      <c r="A77" s="81">
        <v>86</v>
      </c>
      <c r="B77" s="88" t="s">
        <v>77</v>
      </c>
      <c r="C77" s="45">
        <v>155324</v>
      </c>
      <c r="D77" s="45">
        <v>168300</v>
      </c>
      <c r="E77" s="45">
        <v>169640</v>
      </c>
      <c r="F77" s="75">
        <f t="shared" si="9"/>
        <v>0.04590354680935984</v>
      </c>
      <c r="G77" s="75">
        <f t="shared" si="10"/>
        <v>0.09216862815791507</v>
      </c>
      <c r="H77" s="45">
        <f t="shared" si="11"/>
        <v>14316</v>
      </c>
      <c r="I77" s="77">
        <f t="shared" si="12"/>
        <v>0.04712155623580527</v>
      </c>
      <c r="J77" s="44">
        <f t="shared" si="13"/>
        <v>1340</v>
      </c>
    </row>
    <row r="78" spans="1:10" ht="15">
      <c r="A78" s="81">
        <v>87</v>
      </c>
      <c r="B78" s="88" t="s">
        <v>78</v>
      </c>
      <c r="C78" s="44">
        <v>12747</v>
      </c>
      <c r="D78" s="45">
        <v>15260</v>
      </c>
      <c r="E78" s="44">
        <v>15665</v>
      </c>
      <c r="F78" s="75">
        <f t="shared" si="9"/>
        <v>0.004238853223111424</v>
      </c>
      <c r="G78" s="75">
        <f t="shared" si="10"/>
        <v>0.22891660782929316</v>
      </c>
      <c r="H78" s="45">
        <f t="shared" si="11"/>
        <v>2918</v>
      </c>
      <c r="I78" s="77">
        <f t="shared" si="12"/>
        <v>0.00960468713998881</v>
      </c>
      <c r="J78" s="44">
        <f t="shared" si="13"/>
        <v>405</v>
      </c>
    </row>
    <row r="79" spans="1:10" ht="15">
      <c r="A79" s="81">
        <v>88</v>
      </c>
      <c r="B79" s="88" t="s">
        <v>79</v>
      </c>
      <c r="C79" s="44">
        <v>23189</v>
      </c>
      <c r="D79" s="45">
        <v>26946</v>
      </c>
      <c r="E79" s="44">
        <v>25201</v>
      </c>
      <c r="F79" s="75">
        <f t="shared" si="9"/>
        <v>0.0068192365193508455</v>
      </c>
      <c r="G79" s="75">
        <f t="shared" si="10"/>
        <v>0.0867652766397861</v>
      </c>
      <c r="H79" s="45">
        <f t="shared" si="11"/>
        <v>2012</v>
      </c>
      <c r="I79" s="77">
        <f t="shared" si="12"/>
        <v>0.006622560152727034</v>
      </c>
      <c r="J79" s="44">
        <f t="shared" si="13"/>
        <v>-1745</v>
      </c>
    </row>
    <row r="80" spans="1:10" ht="15">
      <c r="A80" s="81">
        <v>90</v>
      </c>
      <c r="B80" s="88" t="s">
        <v>80</v>
      </c>
      <c r="C80" s="44">
        <v>4661</v>
      </c>
      <c r="D80" s="45">
        <v>5203</v>
      </c>
      <c r="E80" s="44">
        <v>5217</v>
      </c>
      <c r="F80" s="75">
        <f t="shared" si="9"/>
        <v>0.0014116883029027959</v>
      </c>
      <c r="G80" s="75">
        <f t="shared" si="10"/>
        <v>0.1192877065007509</v>
      </c>
      <c r="H80" s="45">
        <f t="shared" si="11"/>
        <v>556</v>
      </c>
      <c r="I80" s="77">
        <f t="shared" si="12"/>
        <v>0.0018300911754056811</v>
      </c>
      <c r="J80" s="44">
        <f t="shared" si="13"/>
        <v>14</v>
      </c>
    </row>
    <row r="81" spans="1:10" ht="15">
      <c r="A81" s="81">
        <v>91</v>
      </c>
      <c r="B81" s="88" t="s">
        <v>81</v>
      </c>
      <c r="C81" s="44">
        <v>858</v>
      </c>
      <c r="D81" s="45">
        <v>991</v>
      </c>
      <c r="E81" s="44">
        <v>941</v>
      </c>
      <c r="F81" s="75">
        <f t="shared" si="9"/>
        <v>0.0002546288466612097</v>
      </c>
      <c r="G81" s="75">
        <f t="shared" si="10"/>
        <v>0.09673659673659674</v>
      </c>
      <c r="H81" s="45">
        <f t="shared" si="11"/>
        <v>83</v>
      </c>
      <c r="I81" s="77">
        <f t="shared" si="12"/>
        <v>0.00027319706395444524</v>
      </c>
      <c r="J81" s="44">
        <f t="shared" si="13"/>
        <v>-50</v>
      </c>
    </row>
    <row r="82" spans="1:10" ht="15">
      <c r="A82" s="81">
        <v>92</v>
      </c>
      <c r="B82" s="88" t="s">
        <v>82</v>
      </c>
      <c r="C82" s="44">
        <v>3118</v>
      </c>
      <c r="D82" s="45">
        <v>3102</v>
      </c>
      <c r="E82" s="44">
        <v>3103</v>
      </c>
      <c r="F82" s="75">
        <f t="shared" si="9"/>
        <v>0.0008396528280443503</v>
      </c>
      <c r="G82" s="75">
        <f t="shared" si="10"/>
        <v>-0.004810776138550353</v>
      </c>
      <c r="H82" s="45">
        <f t="shared" si="11"/>
        <v>-15</v>
      </c>
      <c r="I82" s="77">
        <f t="shared" si="12"/>
        <v>-4.937296336526118E-05</v>
      </c>
      <c r="J82" s="44">
        <f t="shared" si="13"/>
        <v>1</v>
      </c>
    </row>
    <row r="83" spans="1:10" ht="15">
      <c r="A83" s="81">
        <v>93</v>
      </c>
      <c r="B83" s="88" t="s">
        <v>83</v>
      </c>
      <c r="C83" s="44">
        <v>12209</v>
      </c>
      <c r="D83" s="45">
        <v>13409</v>
      </c>
      <c r="E83" s="44">
        <v>13625</v>
      </c>
      <c r="F83" s="75">
        <f t="shared" si="9"/>
        <v>0.003686841695811883</v>
      </c>
      <c r="G83" s="75">
        <f t="shared" si="10"/>
        <v>0.11598001474322221</v>
      </c>
      <c r="H83" s="45">
        <f t="shared" si="11"/>
        <v>1416</v>
      </c>
      <c r="I83" s="77">
        <f t="shared" si="12"/>
        <v>0.004660807741680656</v>
      </c>
      <c r="J83" s="44">
        <f t="shared" si="13"/>
        <v>216</v>
      </c>
    </row>
    <row r="84" spans="1:10" ht="15">
      <c r="A84" s="81">
        <v>94</v>
      </c>
      <c r="B84" s="88" t="s">
        <v>84</v>
      </c>
      <c r="C84" s="44">
        <v>16237</v>
      </c>
      <c r="D84" s="45">
        <v>18568</v>
      </c>
      <c r="E84" s="44">
        <v>18271</v>
      </c>
      <c r="F84" s="75">
        <f t="shared" si="9"/>
        <v>0.004944020889847994</v>
      </c>
      <c r="G84" s="75">
        <f t="shared" si="10"/>
        <v>0.1252694463262918</v>
      </c>
      <c r="H84" s="45">
        <f t="shared" si="11"/>
        <v>2034</v>
      </c>
      <c r="I84" s="77">
        <f t="shared" si="12"/>
        <v>0.006694973832329416</v>
      </c>
      <c r="J84" s="44">
        <f t="shared" si="13"/>
        <v>-297</v>
      </c>
    </row>
    <row r="85" spans="1:10" ht="15">
      <c r="A85" s="81">
        <v>95</v>
      </c>
      <c r="B85" s="88" t="s">
        <v>85</v>
      </c>
      <c r="C85" s="44">
        <v>14323</v>
      </c>
      <c r="D85" s="45">
        <v>13812</v>
      </c>
      <c r="E85" s="44">
        <v>13732</v>
      </c>
      <c r="F85" s="75">
        <f t="shared" si="9"/>
        <v>0.003715795241606516</v>
      </c>
      <c r="G85" s="75">
        <f t="shared" si="10"/>
        <v>-0.0412623053829505</v>
      </c>
      <c r="H85" s="45">
        <f t="shared" si="11"/>
        <v>-591</v>
      </c>
      <c r="I85" s="77">
        <f t="shared" si="12"/>
        <v>-0.0019452947565912907</v>
      </c>
      <c r="J85" s="44">
        <f t="shared" si="13"/>
        <v>-80</v>
      </c>
    </row>
    <row r="86" spans="1:10" ht="15">
      <c r="A86" s="81">
        <v>96</v>
      </c>
      <c r="B86" s="88" t="s">
        <v>86</v>
      </c>
      <c r="C86" s="44">
        <v>46278</v>
      </c>
      <c r="D86" s="45">
        <v>50300</v>
      </c>
      <c r="E86" s="44">
        <v>47973</v>
      </c>
      <c r="F86" s="75">
        <f t="shared" si="9"/>
        <v>0.012981200489774934</v>
      </c>
      <c r="G86" s="75">
        <f t="shared" si="10"/>
        <v>0.03662647478283418</v>
      </c>
      <c r="H86" s="45">
        <f t="shared" si="11"/>
        <v>1695</v>
      </c>
      <c r="I86" s="77">
        <f t="shared" si="12"/>
        <v>0.005579144860274513</v>
      </c>
      <c r="J86" s="44">
        <f t="shared" si="13"/>
        <v>-2327</v>
      </c>
    </row>
    <row r="87" spans="1:10" ht="15">
      <c r="A87" s="81">
        <v>97</v>
      </c>
      <c r="B87" s="88" t="s">
        <v>87</v>
      </c>
      <c r="C87" s="44">
        <v>27343</v>
      </c>
      <c r="D87" s="45">
        <v>30327</v>
      </c>
      <c r="E87" s="44">
        <v>29244</v>
      </c>
      <c r="F87" s="75">
        <f t="shared" si="9"/>
        <v>0.007913247600170474</v>
      </c>
      <c r="G87" s="75">
        <f t="shared" si="10"/>
        <v>0.0695241926635702</v>
      </c>
      <c r="H87" s="45">
        <f t="shared" si="11"/>
        <v>1901</v>
      </c>
      <c r="I87" s="77">
        <f t="shared" si="12"/>
        <v>0.006257200223824101</v>
      </c>
      <c r="J87" s="44">
        <f t="shared" si="13"/>
        <v>-1083</v>
      </c>
    </row>
    <row r="88" spans="1:10" ht="15">
      <c r="A88" s="81">
        <v>98</v>
      </c>
      <c r="B88" s="88" t="s">
        <v>88</v>
      </c>
      <c r="C88" s="44">
        <v>1313</v>
      </c>
      <c r="D88" s="45">
        <v>1141</v>
      </c>
      <c r="E88" s="44">
        <v>1271</v>
      </c>
      <c r="F88" s="75">
        <f t="shared" si="9"/>
        <v>0.0003439248290184883</v>
      </c>
      <c r="G88" s="75">
        <f t="shared" si="10"/>
        <v>-0.03198781416603199</v>
      </c>
      <c r="H88" s="45">
        <f t="shared" si="11"/>
        <v>-42</v>
      </c>
      <c r="I88" s="77">
        <f t="shared" si="12"/>
        <v>-0.00013824429742273131</v>
      </c>
      <c r="J88" s="44">
        <f t="shared" si="13"/>
        <v>130</v>
      </c>
    </row>
    <row r="89" spans="1:10" ht="15" thickBot="1">
      <c r="A89" s="81">
        <v>99</v>
      </c>
      <c r="B89" s="88" t="s">
        <v>89</v>
      </c>
      <c r="C89" s="44">
        <v>1551</v>
      </c>
      <c r="D89" s="45">
        <v>1705</v>
      </c>
      <c r="E89" s="44">
        <v>1669</v>
      </c>
      <c r="F89" s="75">
        <f t="shared" si="9"/>
        <v>0.000451621195619085</v>
      </c>
      <c r="G89" s="75">
        <f t="shared" si="10"/>
        <v>0.07607994842037395</v>
      </c>
      <c r="H89" s="45">
        <f t="shared" si="11"/>
        <v>118</v>
      </c>
      <c r="I89" s="77">
        <f t="shared" si="12"/>
        <v>0.0003884006451400546</v>
      </c>
      <c r="J89" s="44">
        <f t="shared" si="13"/>
        <v>-36</v>
      </c>
    </row>
    <row r="90" spans="1:10" s="11" customFormat="1" ht="15" thickBot="1">
      <c r="A90" s="122" t="s">
        <v>90</v>
      </c>
      <c r="B90" s="123"/>
      <c r="C90" s="83">
        <v>3391765</v>
      </c>
      <c r="D90" s="82">
        <v>3769995</v>
      </c>
      <c r="E90" s="83">
        <v>3695575</v>
      </c>
      <c r="F90" s="84">
        <f t="shared" si="9"/>
        <v>1</v>
      </c>
      <c r="G90" s="84">
        <f t="shared" si="10"/>
        <v>0.0895728330235143</v>
      </c>
      <c r="H90" s="82">
        <f t="shared" si="11"/>
        <v>303810</v>
      </c>
      <c r="I90" s="85">
        <f t="shared" si="12"/>
        <v>1</v>
      </c>
      <c r="J90" s="83">
        <f t="shared" si="13"/>
        <v>-74420</v>
      </c>
    </row>
    <row r="91" spans="3:9" s="9" customFormat="1" ht="15">
      <c r="C91" s="20"/>
      <c r="D91" s="8"/>
      <c r="E91" s="8"/>
      <c r="H91" s="21"/>
      <c r="I91" s="21"/>
    </row>
    <row r="92" spans="3:5" ht="15">
      <c r="C92" s="8"/>
      <c r="D92" s="8"/>
      <c r="E92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27"/>
  <sheetViews>
    <sheetView workbookViewId="0" topLeftCell="A1">
      <pane ySplit="1" topLeftCell="A23" activePane="bottomLeft" state="frozen"/>
      <selection pane="bottomLeft" activeCell="B30" sqref="B30"/>
    </sheetView>
  </sheetViews>
  <sheetFormatPr defaultColWidth="8.8515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22.57421875" style="7" customWidth="1"/>
    <col min="7" max="7" width="28.421875" style="7" customWidth="1"/>
    <col min="8" max="8" width="26.7109375" style="7" customWidth="1"/>
    <col min="9" max="9" width="20.28125" style="7" customWidth="1"/>
    <col min="10" max="10" width="29.00390625" style="7" customWidth="1"/>
    <col min="11" max="16384" width="8.8515625" style="7" customWidth="1"/>
  </cols>
  <sheetData>
    <row r="1" spans="1:10" ht="44" thickBot="1">
      <c r="A1" s="15" t="s">
        <v>1</v>
      </c>
      <c r="B1" s="6" t="s">
        <v>91</v>
      </c>
      <c r="C1" s="4">
        <v>41821</v>
      </c>
      <c r="D1" s="4">
        <v>42156</v>
      </c>
      <c r="E1" s="4">
        <v>42186</v>
      </c>
      <c r="F1" s="1" t="s">
        <v>283</v>
      </c>
      <c r="G1" s="1" t="s">
        <v>266</v>
      </c>
      <c r="H1" s="1" t="s">
        <v>267</v>
      </c>
      <c r="I1" s="1" t="s">
        <v>268</v>
      </c>
      <c r="J1" s="30" t="s">
        <v>269</v>
      </c>
    </row>
    <row r="2" spans="1:10" ht="15">
      <c r="A2" s="86">
        <v>10</v>
      </c>
      <c r="B2" s="87" t="s">
        <v>10</v>
      </c>
      <c r="C2" s="72">
        <v>117895</v>
      </c>
      <c r="D2" s="72">
        <v>123238</v>
      </c>
      <c r="E2" s="110">
        <v>124816</v>
      </c>
      <c r="F2" s="74">
        <f aca="true" t="shared" si="0" ref="F2:F26">E2/$E$26</f>
        <v>0.14935860616503924</v>
      </c>
      <c r="G2" s="74">
        <f aca="true" t="shared" si="1" ref="G2:G26">(E2-C2)/C2</f>
        <v>0.058704779676831076</v>
      </c>
      <c r="H2" s="72">
        <f aca="true" t="shared" si="2" ref="H2:H26">E2-C2</f>
        <v>6921</v>
      </c>
      <c r="I2" s="76">
        <f>H2/$H$26</f>
        <v>0.274066447550786</v>
      </c>
      <c r="J2" s="73">
        <f>E2-D2</f>
        <v>1578</v>
      </c>
    </row>
    <row r="3" spans="1:10" ht="15">
      <c r="A3" s="81">
        <v>11</v>
      </c>
      <c r="B3" s="88" t="s">
        <v>11</v>
      </c>
      <c r="C3" s="45">
        <v>2275</v>
      </c>
      <c r="D3" s="45">
        <v>2674</v>
      </c>
      <c r="E3" s="111">
        <v>2682</v>
      </c>
      <c r="F3" s="75">
        <f t="shared" si="0"/>
        <v>0.0032093624353819643</v>
      </c>
      <c r="G3" s="75">
        <f t="shared" si="1"/>
        <v>0.1789010989010989</v>
      </c>
      <c r="H3" s="45">
        <f t="shared" si="2"/>
        <v>407</v>
      </c>
      <c r="I3" s="77">
        <f aca="true" t="shared" si="3" ref="I3:I26">H3/$H$26</f>
        <v>0.016116897002336355</v>
      </c>
      <c r="J3" s="44">
        <f aca="true" t="shared" si="4" ref="J3:J26">E3-D3</f>
        <v>8</v>
      </c>
    </row>
    <row r="4" spans="1:10" ht="15">
      <c r="A4" s="81">
        <v>12</v>
      </c>
      <c r="B4" s="88" t="s">
        <v>12</v>
      </c>
      <c r="C4" s="45">
        <v>574</v>
      </c>
      <c r="D4" s="45">
        <v>1155</v>
      </c>
      <c r="E4" s="111">
        <v>687</v>
      </c>
      <c r="F4" s="75">
        <f t="shared" si="0"/>
        <v>0.0008220850086157381</v>
      </c>
      <c r="G4" s="75">
        <f t="shared" si="1"/>
        <v>0.19686411149825783</v>
      </c>
      <c r="H4" s="45">
        <f t="shared" si="2"/>
        <v>113</v>
      </c>
      <c r="I4" s="77">
        <f t="shared" si="3"/>
        <v>0.004474715875341544</v>
      </c>
      <c r="J4" s="44">
        <f t="shared" si="4"/>
        <v>-468</v>
      </c>
    </row>
    <row r="5" spans="1:10" ht="15">
      <c r="A5" s="81">
        <v>13</v>
      </c>
      <c r="B5" s="88" t="s">
        <v>13</v>
      </c>
      <c r="C5" s="45">
        <v>125020</v>
      </c>
      <c r="D5" s="45">
        <v>122227</v>
      </c>
      <c r="E5" s="111">
        <v>120391</v>
      </c>
      <c r="F5" s="75">
        <f t="shared" si="0"/>
        <v>0.14406351713574575</v>
      </c>
      <c r="G5" s="75">
        <f t="shared" si="1"/>
        <v>-0.037026075827867544</v>
      </c>
      <c r="H5" s="45">
        <f t="shared" si="2"/>
        <v>-4629</v>
      </c>
      <c r="I5" s="77">
        <f t="shared" si="3"/>
        <v>-0.1833049538668673</v>
      </c>
      <c r="J5" s="44">
        <f t="shared" si="4"/>
        <v>-1836</v>
      </c>
    </row>
    <row r="6" spans="1:10" ht="15">
      <c r="A6" s="81">
        <v>14</v>
      </c>
      <c r="B6" s="88" t="s">
        <v>14</v>
      </c>
      <c r="C6" s="45">
        <v>238641</v>
      </c>
      <c r="D6" s="45">
        <v>240266</v>
      </c>
      <c r="E6" s="111">
        <v>235996</v>
      </c>
      <c r="F6" s="75">
        <f t="shared" si="0"/>
        <v>0.28239996170783077</v>
      </c>
      <c r="G6" s="75">
        <f t="shared" si="1"/>
        <v>-0.011083594185408207</v>
      </c>
      <c r="H6" s="45">
        <f t="shared" si="2"/>
        <v>-2645</v>
      </c>
      <c r="I6" s="77">
        <f t="shared" si="3"/>
        <v>-0.10474003088741932</v>
      </c>
      <c r="J6" s="44">
        <f t="shared" si="4"/>
        <v>-4270</v>
      </c>
    </row>
    <row r="7" spans="1:10" ht="15">
      <c r="A7" s="81">
        <v>15</v>
      </c>
      <c r="B7" s="88" t="s">
        <v>15</v>
      </c>
      <c r="C7" s="45">
        <v>12573</v>
      </c>
      <c r="D7" s="45">
        <v>12864</v>
      </c>
      <c r="E7" s="111">
        <v>12661</v>
      </c>
      <c r="F7" s="75">
        <f t="shared" si="0"/>
        <v>0.01515053609036952</v>
      </c>
      <c r="G7" s="75">
        <f t="shared" si="1"/>
        <v>0.00699912510936133</v>
      </c>
      <c r="H7" s="45">
        <f t="shared" si="2"/>
        <v>88</v>
      </c>
      <c r="I7" s="77">
        <f t="shared" si="3"/>
        <v>0.0034847344869916447</v>
      </c>
      <c r="J7" s="44">
        <f t="shared" si="4"/>
        <v>-203</v>
      </c>
    </row>
    <row r="8" spans="1:10" ht="15">
      <c r="A8" s="81">
        <v>16</v>
      </c>
      <c r="B8" s="88" t="s">
        <v>16</v>
      </c>
      <c r="C8" s="45">
        <v>7252</v>
      </c>
      <c r="D8" s="45">
        <v>10331</v>
      </c>
      <c r="E8" s="111">
        <v>7909</v>
      </c>
      <c r="F8" s="75">
        <f t="shared" si="0"/>
        <v>0.009464148956538387</v>
      </c>
      <c r="G8" s="75">
        <f t="shared" si="1"/>
        <v>0.09059569773855489</v>
      </c>
      <c r="H8" s="45">
        <f t="shared" si="2"/>
        <v>657</v>
      </c>
      <c r="I8" s="77">
        <f t="shared" si="3"/>
        <v>0.026016710885835348</v>
      </c>
      <c r="J8" s="44">
        <f t="shared" si="4"/>
        <v>-2422</v>
      </c>
    </row>
    <row r="9" spans="1:10" ht="15">
      <c r="A9" s="81">
        <v>17</v>
      </c>
      <c r="B9" s="88" t="s">
        <v>17</v>
      </c>
      <c r="C9" s="45">
        <v>8898</v>
      </c>
      <c r="D9" s="45">
        <v>9424</v>
      </c>
      <c r="E9" s="111">
        <v>9143</v>
      </c>
      <c r="F9" s="75">
        <f t="shared" si="0"/>
        <v>0.010940790733295042</v>
      </c>
      <c r="G9" s="75">
        <f t="shared" si="1"/>
        <v>0.027534277365700157</v>
      </c>
      <c r="H9" s="45">
        <f t="shared" si="2"/>
        <v>245</v>
      </c>
      <c r="I9" s="77">
        <f t="shared" si="3"/>
        <v>0.00970181760582901</v>
      </c>
      <c r="J9" s="44">
        <f t="shared" si="4"/>
        <v>-281</v>
      </c>
    </row>
    <row r="10" spans="1:10" ht="15">
      <c r="A10" s="81">
        <v>18</v>
      </c>
      <c r="B10" s="88" t="s">
        <v>18</v>
      </c>
      <c r="C10" s="45">
        <v>15229</v>
      </c>
      <c r="D10" s="45">
        <v>14968</v>
      </c>
      <c r="E10" s="111">
        <v>14926</v>
      </c>
      <c r="F10" s="75">
        <f t="shared" si="0"/>
        <v>0.017860903695194334</v>
      </c>
      <c r="G10" s="75">
        <f t="shared" si="1"/>
        <v>-0.01989625057456169</v>
      </c>
      <c r="H10" s="45">
        <f t="shared" si="2"/>
        <v>-303</v>
      </c>
      <c r="I10" s="77">
        <f t="shared" si="3"/>
        <v>-0.011998574426800777</v>
      </c>
      <c r="J10" s="44">
        <f t="shared" si="4"/>
        <v>-42</v>
      </c>
    </row>
    <row r="11" spans="1:10" ht="15">
      <c r="A11" s="81">
        <v>19</v>
      </c>
      <c r="B11" s="88" t="s">
        <v>19</v>
      </c>
      <c r="C11" s="45">
        <v>956</v>
      </c>
      <c r="D11" s="45">
        <v>961</v>
      </c>
      <c r="E11" s="111">
        <v>971</v>
      </c>
      <c r="F11" s="75">
        <f t="shared" si="0"/>
        <v>0.0011619280107218073</v>
      </c>
      <c r="G11" s="75">
        <f t="shared" si="1"/>
        <v>0.015690376569037656</v>
      </c>
      <c r="H11" s="45">
        <f t="shared" si="2"/>
        <v>15</v>
      </c>
      <c r="I11" s="77">
        <f t="shared" si="3"/>
        <v>0.0005939888330099394</v>
      </c>
      <c r="J11" s="44">
        <f t="shared" si="4"/>
        <v>10</v>
      </c>
    </row>
    <row r="12" spans="1:10" ht="15">
      <c r="A12" s="81">
        <v>20</v>
      </c>
      <c r="B12" s="88" t="s">
        <v>20</v>
      </c>
      <c r="C12" s="45">
        <v>16101</v>
      </c>
      <c r="D12" s="45">
        <v>16926</v>
      </c>
      <c r="E12" s="111">
        <v>16773</v>
      </c>
      <c r="F12" s="75">
        <f t="shared" si="0"/>
        <v>0.02007107983917289</v>
      </c>
      <c r="G12" s="75">
        <f t="shared" si="1"/>
        <v>0.041736538103223406</v>
      </c>
      <c r="H12" s="45">
        <f t="shared" si="2"/>
        <v>672</v>
      </c>
      <c r="I12" s="77">
        <f t="shared" si="3"/>
        <v>0.026610699718845287</v>
      </c>
      <c r="J12" s="44">
        <f t="shared" si="4"/>
        <v>-153</v>
      </c>
    </row>
    <row r="13" spans="1:10" ht="15">
      <c r="A13" s="81">
        <v>21</v>
      </c>
      <c r="B13" s="88" t="s">
        <v>21</v>
      </c>
      <c r="C13" s="45">
        <v>6559</v>
      </c>
      <c r="D13" s="45">
        <v>6899</v>
      </c>
      <c r="E13" s="111">
        <v>6956</v>
      </c>
      <c r="F13" s="75">
        <f t="shared" si="0"/>
        <v>0.008323760291020487</v>
      </c>
      <c r="G13" s="75">
        <f t="shared" si="1"/>
        <v>0.06052751943893886</v>
      </c>
      <c r="H13" s="45">
        <f t="shared" si="2"/>
        <v>397</v>
      </c>
      <c r="I13" s="77">
        <f t="shared" si="3"/>
        <v>0.015720904446996396</v>
      </c>
      <c r="J13" s="44">
        <f t="shared" si="4"/>
        <v>57</v>
      </c>
    </row>
    <row r="14" spans="1:10" ht="15">
      <c r="A14" s="81">
        <v>22</v>
      </c>
      <c r="B14" s="88" t="s">
        <v>22</v>
      </c>
      <c r="C14" s="45">
        <v>36061</v>
      </c>
      <c r="D14" s="45">
        <v>39565</v>
      </c>
      <c r="E14" s="111">
        <v>39471</v>
      </c>
      <c r="F14" s="75">
        <f t="shared" si="0"/>
        <v>0.0472321941412981</v>
      </c>
      <c r="G14" s="75">
        <f t="shared" si="1"/>
        <v>0.09456199217991736</v>
      </c>
      <c r="H14" s="45">
        <f t="shared" si="2"/>
        <v>3410</v>
      </c>
      <c r="I14" s="77">
        <f t="shared" si="3"/>
        <v>0.13503346137092623</v>
      </c>
      <c r="J14" s="44">
        <f t="shared" si="4"/>
        <v>-94</v>
      </c>
    </row>
    <row r="15" spans="1:10" ht="15">
      <c r="A15" s="81">
        <v>23</v>
      </c>
      <c r="B15" s="88" t="s">
        <v>23</v>
      </c>
      <c r="C15" s="45">
        <v>26674</v>
      </c>
      <c r="D15" s="45">
        <v>29051</v>
      </c>
      <c r="E15" s="111">
        <v>28965</v>
      </c>
      <c r="F15" s="75">
        <f t="shared" si="0"/>
        <v>0.03466039632395175</v>
      </c>
      <c r="G15" s="75">
        <f t="shared" si="1"/>
        <v>0.08588888055784659</v>
      </c>
      <c r="H15" s="45">
        <f t="shared" si="2"/>
        <v>2291</v>
      </c>
      <c r="I15" s="77">
        <f t="shared" si="3"/>
        <v>0.09072189442838474</v>
      </c>
      <c r="J15" s="44">
        <f t="shared" si="4"/>
        <v>-86</v>
      </c>
    </row>
    <row r="16" spans="1:10" ht="15">
      <c r="A16" s="81">
        <v>24</v>
      </c>
      <c r="B16" s="88" t="s">
        <v>24</v>
      </c>
      <c r="C16" s="45">
        <v>11490</v>
      </c>
      <c r="D16" s="45">
        <v>11520</v>
      </c>
      <c r="E16" s="111">
        <v>11423</v>
      </c>
      <c r="F16" s="75">
        <f t="shared" si="0"/>
        <v>0.013669107792456442</v>
      </c>
      <c r="G16" s="75">
        <f t="shared" si="1"/>
        <v>-0.005831157528285466</v>
      </c>
      <c r="H16" s="45">
        <f t="shared" si="2"/>
        <v>-67</v>
      </c>
      <c r="I16" s="77">
        <f t="shared" si="3"/>
        <v>-0.0026531501207777294</v>
      </c>
      <c r="J16" s="44">
        <f t="shared" si="4"/>
        <v>-97</v>
      </c>
    </row>
    <row r="17" spans="1:10" ht="15">
      <c r="A17" s="81">
        <v>25</v>
      </c>
      <c r="B17" s="88" t="s">
        <v>25</v>
      </c>
      <c r="C17" s="45">
        <v>52645</v>
      </c>
      <c r="D17" s="45">
        <v>55415</v>
      </c>
      <c r="E17" s="111">
        <v>55618</v>
      </c>
      <c r="F17" s="75">
        <f t="shared" si="0"/>
        <v>0.06655418341949071</v>
      </c>
      <c r="G17" s="75">
        <f t="shared" si="1"/>
        <v>0.05647259948713078</v>
      </c>
      <c r="H17" s="45">
        <f t="shared" si="2"/>
        <v>2973</v>
      </c>
      <c r="I17" s="77">
        <f t="shared" si="3"/>
        <v>0.11772858670257</v>
      </c>
      <c r="J17" s="44">
        <f t="shared" si="4"/>
        <v>203</v>
      </c>
    </row>
    <row r="18" spans="1:10" ht="15">
      <c r="A18" s="81">
        <v>26</v>
      </c>
      <c r="B18" s="88" t="s">
        <v>26</v>
      </c>
      <c r="C18" s="45">
        <v>10809</v>
      </c>
      <c r="D18" s="45">
        <v>11132</v>
      </c>
      <c r="E18" s="111">
        <v>11114</v>
      </c>
      <c r="F18" s="75">
        <f t="shared" si="0"/>
        <v>0.013299349033122727</v>
      </c>
      <c r="G18" s="75">
        <f t="shared" si="1"/>
        <v>0.02821722638541956</v>
      </c>
      <c r="H18" s="45">
        <f t="shared" si="2"/>
        <v>305</v>
      </c>
      <c r="I18" s="77">
        <f t="shared" si="3"/>
        <v>0.012077772937868768</v>
      </c>
      <c r="J18" s="44">
        <f t="shared" si="4"/>
        <v>-18</v>
      </c>
    </row>
    <row r="19" spans="1:10" ht="15">
      <c r="A19" s="81">
        <v>27</v>
      </c>
      <c r="B19" s="88" t="s">
        <v>27</v>
      </c>
      <c r="C19" s="45">
        <v>25183</v>
      </c>
      <c r="D19" s="45">
        <v>27854</v>
      </c>
      <c r="E19" s="111">
        <v>28021</v>
      </c>
      <c r="F19" s="75">
        <f t="shared" si="0"/>
        <v>0.0335307773310358</v>
      </c>
      <c r="G19" s="75">
        <f t="shared" si="1"/>
        <v>0.11269507207242982</v>
      </c>
      <c r="H19" s="45">
        <f t="shared" si="2"/>
        <v>2838</v>
      </c>
      <c r="I19" s="77">
        <f t="shared" si="3"/>
        <v>0.11238268720548053</v>
      </c>
      <c r="J19" s="44">
        <f t="shared" si="4"/>
        <v>167</v>
      </c>
    </row>
    <row r="20" spans="1:10" ht="15">
      <c r="A20" s="81">
        <v>28</v>
      </c>
      <c r="B20" s="88" t="s">
        <v>28</v>
      </c>
      <c r="C20" s="45">
        <v>15987</v>
      </c>
      <c r="D20" s="45">
        <v>18687</v>
      </c>
      <c r="E20" s="111">
        <v>18851</v>
      </c>
      <c r="F20" s="75">
        <f t="shared" si="0"/>
        <v>0.022557677579934904</v>
      </c>
      <c r="G20" s="75">
        <f t="shared" si="1"/>
        <v>0.1791455557640583</v>
      </c>
      <c r="H20" s="45">
        <f t="shared" si="2"/>
        <v>2864</v>
      </c>
      <c r="I20" s="77">
        <f t="shared" si="3"/>
        <v>0.11341226784936444</v>
      </c>
      <c r="J20" s="44">
        <f t="shared" si="4"/>
        <v>164</v>
      </c>
    </row>
    <row r="21" spans="1:10" ht="15">
      <c r="A21" s="81">
        <v>29</v>
      </c>
      <c r="B21" s="88" t="s">
        <v>29</v>
      </c>
      <c r="C21" s="45">
        <v>21446</v>
      </c>
      <c r="D21" s="45">
        <v>24113</v>
      </c>
      <c r="E21" s="111">
        <v>24442</v>
      </c>
      <c r="F21" s="75">
        <f t="shared" si="0"/>
        <v>0.029248037526325866</v>
      </c>
      <c r="G21" s="75">
        <f t="shared" si="1"/>
        <v>0.13969971090179986</v>
      </c>
      <c r="H21" s="45">
        <f t="shared" si="2"/>
        <v>2996</v>
      </c>
      <c r="I21" s="77">
        <f t="shared" si="3"/>
        <v>0.1186393695798519</v>
      </c>
      <c r="J21" s="44">
        <f t="shared" si="4"/>
        <v>329</v>
      </c>
    </row>
    <row r="22" spans="1:10" ht="15">
      <c r="A22" s="81">
        <v>30</v>
      </c>
      <c r="B22" s="88" t="s">
        <v>30</v>
      </c>
      <c r="C22" s="45">
        <v>2761</v>
      </c>
      <c r="D22" s="45">
        <v>2929</v>
      </c>
      <c r="E22" s="111">
        <v>2988</v>
      </c>
      <c r="F22" s="75">
        <f t="shared" si="0"/>
        <v>0.003575531303848363</v>
      </c>
      <c r="G22" s="75">
        <f t="shared" si="1"/>
        <v>0.0822165881926838</v>
      </c>
      <c r="H22" s="45">
        <f t="shared" si="2"/>
        <v>227</v>
      </c>
      <c r="I22" s="77">
        <f t="shared" si="3"/>
        <v>0.008989031006217084</v>
      </c>
      <c r="J22" s="44">
        <f t="shared" si="4"/>
        <v>59</v>
      </c>
    </row>
    <row r="23" spans="1:10" ht="15">
      <c r="A23" s="81">
        <v>31</v>
      </c>
      <c r="B23" s="88" t="s">
        <v>31</v>
      </c>
      <c r="C23" s="45">
        <v>19818</v>
      </c>
      <c r="D23" s="45">
        <v>21742</v>
      </c>
      <c r="E23" s="111">
        <v>22009</v>
      </c>
      <c r="F23" s="75">
        <f t="shared" si="0"/>
        <v>0.026336636032931265</v>
      </c>
      <c r="G23" s="75">
        <f t="shared" si="1"/>
        <v>0.1105560601473408</v>
      </c>
      <c r="H23" s="45">
        <f t="shared" si="2"/>
        <v>2191</v>
      </c>
      <c r="I23" s="77">
        <f t="shared" si="3"/>
        <v>0.08676196887498515</v>
      </c>
      <c r="J23" s="44">
        <f t="shared" si="4"/>
        <v>267</v>
      </c>
    </row>
    <row r="24" spans="1:10" ht="15">
      <c r="A24" s="81">
        <v>32</v>
      </c>
      <c r="B24" s="88" t="s">
        <v>32</v>
      </c>
      <c r="C24" s="45">
        <v>13267</v>
      </c>
      <c r="D24" s="45">
        <v>14981</v>
      </c>
      <c r="E24" s="111">
        <v>14823</v>
      </c>
      <c r="F24" s="75">
        <f t="shared" si="0"/>
        <v>0.017737650775416426</v>
      </c>
      <c r="G24" s="75">
        <f t="shared" si="1"/>
        <v>0.11728348533956433</v>
      </c>
      <c r="H24" s="45">
        <f t="shared" si="2"/>
        <v>1556</v>
      </c>
      <c r="I24" s="77">
        <f t="shared" si="3"/>
        <v>0.061616441610897715</v>
      </c>
      <c r="J24" s="44">
        <f t="shared" si="4"/>
        <v>-158</v>
      </c>
    </row>
    <row r="25" spans="1:10" ht="15" thickBot="1">
      <c r="A25" s="81">
        <v>33</v>
      </c>
      <c r="B25" s="88" t="s">
        <v>33</v>
      </c>
      <c r="C25" s="45">
        <v>22313</v>
      </c>
      <c r="D25" s="45">
        <v>21975</v>
      </c>
      <c r="E25" s="111">
        <v>24044</v>
      </c>
      <c r="F25" s="75">
        <f t="shared" si="0"/>
        <v>0.028771778671261728</v>
      </c>
      <c r="G25" s="75">
        <f t="shared" si="1"/>
        <v>0.0775780934881011</v>
      </c>
      <c r="H25" s="45">
        <f t="shared" si="2"/>
        <v>1731</v>
      </c>
      <c r="I25" s="77">
        <f t="shared" si="3"/>
        <v>0.068546311329347</v>
      </c>
      <c r="J25" s="44">
        <f t="shared" si="4"/>
        <v>2069</v>
      </c>
    </row>
    <row r="26" spans="1:10" s="11" customFormat="1" ht="15" thickBot="1">
      <c r="A26" s="122" t="s">
        <v>255</v>
      </c>
      <c r="B26" s="126"/>
      <c r="C26" s="108">
        <v>810427</v>
      </c>
      <c r="D26" s="82">
        <v>840897</v>
      </c>
      <c r="E26" s="82">
        <v>835680</v>
      </c>
      <c r="F26" s="84">
        <f t="shared" si="0"/>
        <v>1</v>
      </c>
      <c r="G26" s="84">
        <f t="shared" si="1"/>
        <v>0.031160116827302152</v>
      </c>
      <c r="H26" s="82">
        <f t="shared" si="2"/>
        <v>25253</v>
      </c>
      <c r="I26" s="85">
        <f t="shared" si="3"/>
        <v>1</v>
      </c>
      <c r="J26" s="83">
        <f t="shared" si="4"/>
        <v>-5217</v>
      </c>
    </row>
    <row r="27" spans="8:9" ht="15">
      <c r="H27" s="21"/>
      <c r="I27" s="21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workbookViewId="0" topLeftCell="A1">
      <pane ySplit="1" topLeftCell="A74" activePane="bottomLeft" state="frozen"/>
      <selection pane="bottomLeft" activeCell="E85" sqref="E85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57421875" style="7" customWidth="1"/>
    <col min="4" max="4" width="12.57421875" style="7" bestFit="1" customWidth="1"/>
    <col min="5" max="5" width="12.57421875" style="7" customWidth="1"/>
    <col min="6" max="6" width="19.28125" style="7" customWidth="1"/>
    <col min="7" max="7" width="18.140625" style="7" customWidth="1"/>
    <col min="8" max="8" width="30.421875" style="7" customWidth="1"/>
    <col min="9" max="9" width="27.421875" style="7" customWidth="1"/>
    <col min="10" max="10" width="22.28125" style="7" customWidth="1"/>
    <col min="11" max="11" width="30.421875" style="7" customWidth="1"/>
    <col min="12" max="16384" width="9.140625" style="7" customWidth="1"/>
  </cols>
  <sheetData>
    <row r="1" spans="1:11" ht="58.5" thickBot="1">
      <c r="A1" s="4" t="s">
        <v>92</v>
      </c>
      <c r="B1" s="4" t="s">
        <v>175</v>
      </c>
      <c r="C1" s="4">
        <v>41821</v>
      </c>
      <c r="D1" s="4">
        <v>42156</v>
      </c>
      <c r="E1" s="4">
        <v>42186</v>
      </c>
      <c r="F1" s="1" t="s">
        <v>284</v>
      </c>
      <c r="G1" s="1" t="s">
        <v>273</v>
      </c>
      <c r="H1" s="1" t="s">
        <v>285</v>
      </c>
      <c r="I1" s="1" t="s">
        <v>286</v>
      </c>
      <c r="J1" s="1" t="s">
        <v>275</v>
      </c>
      <c r="K1" s="30" t="s">
        <v>287</v>
      </c>
    </row>
    <row r="2" spans="1:11" ht="15">
      <c r="A2" s="93">
        <v>1</v>
      </c>
      <c r="B2" s="94" t="s">
        <v>93</v>
      </c>
      <c r="C2" s="73">
        <v>61802</v>
      </c>
      <c r="D2" s="73">
        <v>68875</v>
      </c>
      <c r="E2" s="112">
        <v>67603</v>
      </c>
      <c r="F2" s="114">
        <f>E2/4a_İl!E2</f>
        <v>0.23165040160092107</v>
      </c>
      <c r="G2" s="74">
        <f aca="true" t="shared" si="0" ref="G2:G33">E2/$E$83</f>
        <v>0.018292958470603356</v>
      </c>
      <c r="H2" s="74">
        <f aca="true" t="shared" si="1" ref="H2:H33">(E2-C2)/C2</f>
        <v>0.09386427623701499</v>
      </c>
      <c r="I2" s="72">
        <f aca="true" t="shared" si="2" ref="I2:I33">E2-C2</f>
        <v>5801</v>
      </c>
      <c r="J2" s="76">
        <f>I2/$I$83</f>
        <v>0.019094170698792007</v>
      </c>
      <c r="K2" s="73">
        <f aca="true" t="shared" si="3" ref="K2:K33">E2-D2</f>
        <v>-1272</v>
      </c>
    </row>
    <row r="3" spans="1:11" ht="15">
      <c r="A3" s="95">
        <v>2</v>
      </c>
      <c r="B3" s="96" t="s">
        <v>94</v>
      </c>
      <c r="C3" s="44">
        <v>6595</v>
      </c>
      <c r="D3" s="44">
        <v>7801</v>
      </c>
      <c r="E3" s="113">
        <v>6929</v>
      </c>
      <c r="F3" s="115">
        <f>E3/4a_İl!E3</f>
        <v>0.1673226920383473</v>
      </c>
      <c r="G3" s="75">
        <f t="shared" si="0"/>
        <v>0.0018749450356169203</v>
      </c>
      <c r="H3" s="75">
        <f t="shared" si="1"/>
        <v>0.05064442759666414</v>
      </c>
      <c r="I3" s="45">
        <f t="shared" si="2"/>
        <v>334</v>
      </c>
      <c r="J3" s="77">
        <f aca="true" t="shared" si="4" ref="J3:J66">I3/$I$83</f>
        <v>0.0010993713175998156</v>
      </c>
      <c r="K3" s="44">
        <f t="shared" si="3"/>
        <v>-872</v>
      </c>
    </row>
    <row r="4" spans="1:11" ht="15">
      <c r="A4" s="95">
        <v>3</v>
      </c>
      <c r="B4" s="96" t="s">
        <v>95</v>
      </c>
      <c r="C4" s="44">
        <v>16327</v>
      </c>
      <c r="D4" s="44">
        <v>16904</v>
      </c>
      <c r="E4" s="113">
        <v>18417</v>
      </c>
      <c r="F4" s="115">
        <f>E4/4a_İl!E4</f>
        <v>0.2008659802809528</v>
      </c>
      <c r="G4" s="75">
        <f t="shared" si="0"/>
        <v>0.004983527597193942</v>
      </c>
      <c r="H4" s="75">
        <f t="shared" si="1"/>
        <v>0.1280088197464323</v>
      </c>
      <c r="I4" s="45">
        <f t="shared" si="2"/>
        <v>2090</v>
      </c>
      <c r="J4" s="77">
        <f t="shared" si="4"/>
        <v>0.0068792995622263915</v>
      </c>
      <c r="K4" s="44">
        <f t="shared" si="3"/>
        <v>1513</v>
      </c>
    </row>
    <row r="5" spans="1:11" ht="15">
      <c r="A5" s="95">
        <v>4</v>
      </c>
      <c r="B5" s="96" t="s">
        <v>96</v>
      </c>
      <c r="C5" s="44">
        <v>1993</v>
      </c>
      <c r="D5" s="44">
        <v>2762</v>
      </c>
      <c r="E5" s="113">
        <v>2377</v>
      </c>
      <c r="F5" s="115">
        <f>E5/4a_İl!E5</f>
        <v>0.11276091081593928</v>
      </c>
      <c r="G5" s="75">
        <f t="shared" si="0"/>
        <v>0.0006432016668583374</v>
      </c>
      <c r="H5" s="75">
        <f t="shared" si="1"/>
        <v>0.1926743602609132</v>
      </c>
      <c r="I5" s="45">
        <f t="shared" si="2"/>
        <v>384</v>
      </c>
      <c r="J5" s="77">
        <f t="shared" si="4"/>
        <v>0.0012639478621506862</v>
      </c>
      <c r="K5" s="44">
        <f t="shared" si="3"/>
        <v>-385</v>
      </c>
    </row>
    <row r="6" spans="1:11" ht="15">
      <c r="A6" s="95">
        <v>5</v>
      </c>
      <c r="B6" s="96" t="s">
        <v>97</v>
      </c>
      <c r="C6" s="44">
        <v>8936</v>
      </c>
      <c r="D6" s="44">
        <v>10701</v>
      </c>
      <c r="E6" s="113">
        <v>10247</v>
      </c>
      <c r="F6" s="115">
        <f>E6/4a_İl!E6</f>
        <v>0.24452345726149</v>
      </c>
      <c r="G6" s="75">
        <f t="shared" si="0"/>
        <v>0.002772775549136467</v>
      </c>
      <c r="H6" s="75">
        <f t="shared" si="1"/>
        <v>0.14670993733213966</v>
      </c>
      <c r="I6" s="45">
        <f t="shared" si="2"/>
        <v>1311</v>
      </c>
      <c r="J6" s="77">
        <f t="shared" si="4"/>
        <v>0.004315196998123828</v>
      </c>
      <c r="K6" s="44">
        <f t="shared" si="3"/>
        <v>-454</v>
      </c>
    </row>
    <row r="7" spans="1:11" ht="15">
      <c r="A7" s="95">
        <v>6</v>
      </c>
      <c r="B7" s="96" t="s">
        <v>98</v>
      </c>
      <c r="C7" s="44">
        <v>297412</v>
      </c>
      <c r="D7" s="44">
        <v>356420</v>
      </c>
      <c r="E7" s="113">
        <v>348156</v>
      </c>
      <c r="F7" s="115">
        <f>E7/4a_İl!E7</f>
        <v>0.29454872174064595</v>
      </c>
      <c r="G7" s="75">
        <f t="shared" si="0"/>
        <v>0.09420888495024454</v>
      </c>
      <c r="H7" s="75">
        <f t="shared" si="1"/>
        <v>0.17061853590305703</v>
      </c>
      <c r="I7" s="45">
        <f t="shared" si="2"/>
        <v>50744</v>
      </c>
      <c r="J7" s="77">
        <f t="shared" si="4"/>
        <v>0.16702544353378757</v>
      </c>
      <c r="K7" s="44">
        <f t="shared" si="3"/>
        <v>-8264</v>
      </c>
    </row>
    <row r="8" spans="1:11" ht="15">
      <c r="A8" s="95">
        <v>7</v>
      </c>
      <c r="B8" s="96" t="s">
        <v>99</v>
      </c>
      <c r="C8" s="44">
        <v>160790</v>
      </c>
      <c r="D8" s="44">
        <v>177120</v>
      </c>
      <c r="E8" s="113">
        <v>172953</v>
      </c>
      <c r="F8" s="115">
        <f>E8/4a_İl!E8</f>
        <v>0.29218044426875067</v>
      </c>
      <c r="G8" s="75">
        <f t="shared" si="0"/>
        <v>0.04680002435344973</v>
      </c>
      <c r="H8" s="75">
        <f t="shared" si="1"/>
        <v>0.07564525157037129</v>
      </c>
      <c r="I8" s="45">
        <f t="shared" si="2"/>
        <v>12163</v>
      </c>
      <c r="J8" s="77">
        <f t="shared" si="4"/>
        <v>0.04003489022744478</v>
      </c>
      <c r="K8" s="44">
        <f t="shared" si="3"/>
        <v>-4167</v>
      </c>
    </row>
    <row r="9" spans="1:11" ht="15">
      <c r="A9" s="95">
        <v>8</v>
      </c>
      <c r="B9" s="96" t="s">
        <v>100</v>
      </c>
      <c r="C9" s="44">
        <v>4195</v>
      </c>
      <c r="D9" s="44">
        <v>4956</v>
      </c>
      <c r="E9" s="113">
        <v>4270</v>
      </c>
      <c r="F9" s="115">
        <f>E9/4a_İl!E9</f>
        <v>0.18331687631477267</v>
      </c>
      <c r="G9" s="75">
        <f t="shared" si="0"/>
        <v>0.0011554358929259994</v>
      </c>
      <c r="H9" s="75">
        <f t="shared" si="1"/>
        <v>0.017878426698450536</v>
      </c>
      <c r="I9" s="45">
        <f t="shared" si="2"/>
        <v>75</v>
      </c>
      <c r="J9" s="77">
        <f t="shared" si="4"/>
        <v>0.00024686481682630593</v>
      </c>
      <c r="K9" s="44">
        <f t="shared" si="3"/>
        <v>-686</v>
      </c>
    </row>
    <row r="10" spans="1:11" ht="15">
      <c r="A10" s="95">
        <v>9</v>
      </c>
      <c r="B10" s="96" t="s">
        <v>101</v>
      </c>
      <c r="C10" s="44">
        <v>41121</v>
      </c>
      <c r="D10" s="44">
        <v>44741</v>
      </c>
      <c r="E10" s="113">
        <v>46697</v>
      </c>
      <c r="F10" s="115">
        <f>E10/4a_İl!E10</f>
        <v>0.2879740005056828</v>
      </c>
      <c r="G10" s="75">
        <f t="shared" si="0"/>
        <v>0.01263592269132679</v>
      </c>
      <c r="H10" s="75">
        <f t="shared" si="1"/>
        <v>0.13559981517959194</v>
      </c>
      <c r="I10" s="45">
        <f t="shared" si="2"/>
        <v>5576</v>
      </c>
      <c r="J10" s="77">
        <f t="shared" si="4"/>
        <v>0.01835357624831309</v>
      </c>
      <c r="K10" s="44">
        <f t="shared" si="3"/>
        <v>1956</v>
      </c>
    </row>
    <row r="11" spans="1:11" ht="15">
      <c r="A11" s="95">
        <v>10</v>
      </c>
      <c r="B11" s="96" t="s">
        <v>102</v>
      </c>
      <c r="C11" s="44">
        <v>39005</v>
      </c>
      <c r="D11" s="44">
        <v>45360</v>
      </c>
      <c r="E11" s="113">
        <v>44786</v>
      </c>
      <c r="F11" s="115">
        <f>E11/4a_İl!E11</f>
        <v>0.26446446919324934</v>
      </c>
      <c r="G11" s="75">
        <f t="shared" si="0"/>
        <v>0.012118817775312367</v>
      </c>
      <c r="H11" s="75">
        <f t="shared" si="1"/>
        <v>0.1482117677220869</v>
      </c>
      <c r="I11" s="45">
        <f t="shared" si="2"/>
        <v>5781</v>
      </c>
      <c r="J11" s="77">
        <f t="shared" si="4"/>
        <v>0.01902834008097166</v>
      </c>
      <c r="K11" s="44">
        <f t="shared" si="3"/>
        <v>-574</v>
      </c>
    </row>
    <row r="12" spans="1:11" ht="15">
      <c r="A12" s="95">
        <v>11</v>
      </c>
      <c r="B12" s="96" t="s">
        <v>103</v>
      </c>
      <c r="C12" s="44">
        <v>10104</v>
      </c>
      <c r="D12" s="44">
        <v>11461</v>
      </c>
      <c r="E12" s="113">
        <v>11230</v>
      </c>
      <c r="F12" s="115">
        <f>E12/4a_İl!E12</f>
        <v>0.25976729661585435</v>
      </c>
      <c r="G12" s="75">
        <f t="shared" si="0"/>
        <v>0.003038769339006785</v>
      </c>
      <c r="H12" s="75">
        <f t="shared" si="1"/>
        <v>0.11144101346001584</v>
      </c>
      <c r="I12" s="45">
        <f t="shared" si="2"/>
        <v>1126</v>
      </c>
      <c r="J12" s="77">
        <f t="shared" si="4"/>
        <v>0.003706263783285606</v>
      </c>
      <c r="K12" s="44">
        <f t="shared" si="3"/>
        <v>-231</v>
      </c>
    </row>
    <row r="13" spans="1:11" ht="15">
      <c r="A13" s="95">
        <v>12</v>
      </c>
      <c r="B13" s="96" t="s">
        <v>104</v>
      </c>
      <c r="C13" s="44">
        <v>2012</v>
      </c>
      <c r="D13" s="44">
        <v>4199</v>
      </c>
      <c r="E13" s="113">
        <v>3230</v>
      </c>
      <c r="F13" s="115">
        <f>E13/4a_İl!E13</f>
        <v>0.14252934427676286</v>
      </c>
      <c r="G13" s="75">
        <f t="shared" si="0"/>
        <v>0.0008740182515576061</v>
      </c>
      <c r="H13" s="75">
        <f t="shared" si="1"/>
        <v>0.6053677932405567</v>
      </c>
      <c r="I13" s="45">
        <f t="shared" si="2"/>
        <v>1218</v>
      </c>
      <c r="J13" s="77">
        <f t="shared" si="4"/>
        <v>0.004009084625259208</v>
      </c>
      <c r="K13" s="44">
        <f t="shared" si="3"/>
        <v>-969</v>
      </c>
    </row>
    <row r="14" spans="1:11" ht="15">
      <c r="A14" s="95">
        <v>13</v>
      </c>
      <c r="B14" s="96" t="s">
        <v>105</v>
      </c>
      <c r="C14" s="44">
        <v>1499</v>
      </c>
      <c r="D14" s="44">
        <v>2399</v>
      </c>
      <c r="E14" s="113">
        <v>2160</v>
      </c>
      <c r="F14" s="115">
        <f>E14/4a_İl!E14</f>
        <v>0.10703666997026759</v>
      </c>
      <c r="G14" s="75">
        <f t="shared" si="0"/>
        <v>0.0005844827936112784</v>
      </c>
      <c r="H14" s="75">
        <f t="shared" si="1"/>
        <v>0.4409606404269513</v>
      </c>
      <c r="I14" s="45">
        <f t="shared" si="2"/>
        <v>661</v>
      </c>
      <c r="J14" s="77">
        <f t="shared" si="4"/>
        <v>0.0021757019189625093</v>
      </c>
      <c r="K14" s="44">
        <f t="shared" si="3"/>
        <v>-239</v>
      </c>
    </row>
    <row r="15" spans="1:11" ht="15">
      <c r="A15" s="95">
        <v>14</v>
      </c>
      <c r="B15" s="96" t="s">
        <v>106</v>
      </c>
      <c r="C15" s="44">
        <v>14805</v>
      </c>
      <c r="D15" s="44">
        <v>17470</v>
      </c>
      <c r="E15" s="113">
        <v>17011</v>
      </c>
      <c r="F15" s="115">
        <f>E15/4a_İl!E15</f>
        <v>0.28789750706585204</v>
      </c>
      <c r="G15" s="75">
        <f t="shared" si="0"/>
        <v>0.004603072593574748</v>
      </c>
      <c r="H15" s="75">
        <f t="shared" si="1"/>
        <v>0.14900371496116177</v>
      </c>
      <c r="I15" s="45">
        <f t="shared" si="2"/>
        <v>2206</v>
      </c>
      <c r="J15" s="77">
        <f t="shared" si="4"/>
        <v>0.007261117145584411</v>
      </c>
      <c r="K15" s="44">
        <f t="shared" si="3"/>
        <v>-459</v>
      </c>
    </row>
    <row r="16" spans="1:11" ht="15">
      <c r="A16" s="95">
        <v>15</v>
      </c>
      <c r="B16" s="96" t="s">
        <v>107</v>
      </c>
      <c r="C16" s="44">
        <v>7972</v>
      </c>
      <c r="D16" s="44">
        <v>8936</v>
      </c>
      <c r="E16" s="113">
        <v>8931</v>
      </c>
      <c r="F16" s="115">
        <f>E16/4a_İl!E16</f>
        <v>0.23946909773428074</v>
      </c>
      <c r="G16" s="75">
        <f t="shared" si="0"/>
        <v>0.002416673995251077</v>
      </c>
      <c r="H16" s="75">
        <f t="shared" si="1"/>
        <v>0.12029603612644255</v>
      </c>
      <c r="I16" s="45">
        <f t="shared" si="2"/>
        <v>959</v>
      </c>
      <c r="J16" s="77">
        <f t="shared" si="4"/>
        <v>0.0031565781244856984</v>
      </c>
      <c r="K16" s="44">
        <f t="shared" si="3"/>
        <v>-5</v>
      </c>
    </row>
    <row r="17" spans="1:11" ht="15">
      <c r="A17" s="95">
        <v>16</v>
      </c>
      <c r="B17" s="96" t="s">
        <v>108</v>
      </c>
      <c r="C17" s="44">
        <v>174197</v>
      </c>
      <c r="D17" s="44">
        <v>191995</v>
      </c>
      <c r="E17" s="113">
        <v>188449</v>
      </c>
      <c r="F17" s="115">
        <f>E17/4a_İl!E17</f>
        <v>0.2917171698408202</v>
      </c>
      <c r="G17" s="75">
        <f t="shared" si="0"/>
        <v>0.050993147209838795</v>
      </c>
      <c r="H17" s="75">
        <f t="shared" si="1"/>
        <v>0.08181541587972238</v>
      </c>
      <c r="I17" s="45">
        <f t="shared" si="2"/>
        <v>14252</v>
      </c>
      <c r="J17" s="77">
        <f t="shared" si="4"/>
        <v>0.046910898258780157</v>
      </c>
      <c r="K17" s="44">
        <f t="shared" si="3"/>
        <v>-3546</v>
      </c>
    </row>
    <row r="18" spans="1:11" ht="15">
      <c r="A18" s="95">
        <v>17</v>
      </c>
      <c r="B18" s="96" t="s">
        <v>109</v>
      </c>
      <c r="C18" s="44">
        <v>20151</v>
      </c>
      <c r="D18" s="44">
        <v>21983</v>
      </c>
      <c r="E18" s="113">
        <v>24170</v>
      </c>
      <c r="F18" s="115">
        <f>E18/4a_İl!E18</f>
        <v>0.28718765223797244</v>
      </c>
      <c r="G18" s="75">
        <f t="shared" si="0"/>
        <v>0.006540254222955832</v>
      </c>
      <c r="H18" s="75">
        <f t="shared" si="1"/>
        <v>0.1994441963178006</v>
      </c>
      <c r="I18" s="45">
        <f t="shared" si="2"/>
        <v>4019</v>
      </c>
      <c r="J18" s="77">
        <f t="shared" si="4"/>
        <v>0.013228662650998979</v>
      </c>
      <c r="K18" s="44">
        <f t="shared" si="3"/>
        <v>2187</v>
      </c>
    </row>
    <row r="19" spans="1:11" ht="15">
      <c r="A19" s="95">
        <v>18</v>
      </c>
      <c r="B19" s="96" t="s">
        <v>110</v>
      </c>
      <c r="C19" s="44">
        <v>4720</v>
      </c>
      <c r="D19" s="44">
        <v>5691</v>
      </c>
      <c r="E19" s="113">
        <v>5313</v>
      </c>
      <c r="F19" s="115">
        <f>E19/4a_İl!E19</f>
        <v>0.223094688221709</v>
      </c>
      <c r="G19" s="75">
        <f t="shared" si="0"/>
        <v>0.0014376653159521862</v>
      </c>
      <c r="H19" s="75">
        <f t="shared" si="1"/>
        <v>0.125635593220339</v>
      </c>
      <c r="I19" s="45">
        <f t="shared" si="2"/>
        <v>593</v>
      </c>
      <c r="J19" s="77">
        <f t="shared" si="4"/>
        <v>0.0019518778183733254</v>
      </c>
      <c r="K19" s="44">
        <f t="shared" si="3"/>
        <v>-378</v>
      </c>
    </row>
    <row r="20" spans="1:11" ht="15">
      <c r="A20" s="95">
        <v>19</v>
      </c>
      <c r="B20" s="96" t="s">
        <v>111</v>
      </c>
      <c r="C20" s="44">
        <v>11460</v>
      </c>
      <c r="D20" s="44">
        <v>12461</v>
      </c>
      <c r="E20" s="113">
        <v>12460</v>
      </c>
      <c r="F20" s="115">
        <f>E20/4a_İl!E20</f>
        <v>0.2244478870194906</v>
      </c>
      <c r="G20" s="75">
        <f t="shared" si="0"/>
        <v>0.0033715998187020964</v>
      </c>
      <c r="H20" s="75">
        <f t="shared" si="1"/>
        <v>0.08726003490401396</v>
      </c>
      <c r="I20" s="45">
        <f t="shared" si="2"/>
        <v>1000</v>
      </c>
      <c r="J20" s="77">
        <f t="shared" si="4"/>
        <v>0.003291530891017412</v>
      </c>
      <c r="K20" s="44">
        <f t="shared" si="3"/>
        <v>-1</v>
      </c>
    </row>
    <row r="21" spans="1:11" ht="15">
      <c r="A21" s="95">
        <v>20</v>
      </c>
      <c r="B21" s="96" t="s">
        <v>112</v>
      </c>
      <c r="C21" s="44">
        <v>57680</v>
      </c>
      <c r="D21" s="44">
        <v>61733</v>
      </c>
      <c r="E21" s="113">
        <v>61562</v>
      </c>
      <c r="F21" s="115">
        <f>E21/4a_İl!E21</f>
        <v>0.3260854595822894</v>
      </c>
      <c r="G21" s="75">
        <f t="shared" si="0"/>
        <v>0.016658300805693294</v>
      </c>
      <c r="H21" s="75">
        <f t="shared" si="1"/>
        <v>0.06730235783633842</v>
      </c>
      <c r="I21" s="45">
        <f t="shared" si="2"/>
        <v>3882</v>
      </c>
      <c r="J21" s="77">
        <f t="shared" si="4"/>
        <v>0.012777722918929594</v>
      </c>
      <c r="K21" s="44">
        <f t="shared" si="3"/>
        <v>-171</v>
      </c>
    </row>
    <row r="22" spans="1:11" ht="15">
      <c r="A22" s="95">
        <v>21</v>
      </c>
      <c r="B22" s="96" t="s">
        <v>113</v>
      </c>
      <c r="C22" s="44">
        <v>17056</v>
      </c>
      <c r="D22" s="44">
        <v>22360</v>
      </c>
      <c r="E22" s="113">
        <v>19667</v>
      </c>
      <c r="F22" s="115">
        <f>E22/4a_İl!E22</f>
        <v>0.16773417710723149</v>
      </c>
      <c r="G22" s="75">
        <f t="shared" si="0"/>
        <v>0.005321769954607876</v>
      </c>
      <c r="H22" s="75">
        <f t="shared" si="1"/>
        <v>0.15308395872420263</v>
      </c>
      <c r="I22" s="45">
        <f t="shared" si="2"/>
        <v>2611</v>
      </c>
      <c r="J22" s="77">
        <f t="shared" si="4"/>
        <v>0.008594187156446463</v>
      </c>
      <c r="K22" s="44">
        <f t="shared" si="3"/>
        <v>-2693</v>
      </c>
    </row>
    <row r="23" spans="1:11" ht="15">
      <c r="A23" s="95">
        <v>22</v>
      </c>
      <c r="B23" s="96" t="s">
        <v>114</v>
      </c>
      <c r="C23" s="44">
        <v>19396</v>
      </c>
      <c r="D23" s="44">
        <v>21327</v>
      </c>
      <c r="E23" s="113">
        <v>21093</v>
      </c>
      <c r="F23" s="115">
        <f>E23/4a_İl!E23</f>
        <v>0.33945411825292093</v>
      </c>
      <c r="G23" s="75">
        <f t="shared" si="0"/>
        <v>0.0057076368359456914</v>
      </c>
      <c r="H23" s="75">
        <f t="shared" si="1"/>
        <v>0.08749226644669005</v>
      </c>
      <c r="I23" s="45">
        <f t="shared" si="2"/>
        <v>1697</v>
      </c>
      <c r="J23" s="77">
        <f t="shared" si="4"/>
        <v>0.005585727922056549</v>
      </c>
      <c r="K23" s="44">
        <f t="shared" si="3"/>
        <v>-234</v>
      </c>
    </row>
    <row r="24" spans="1:11" ht="15">
      <c r="A24" s="95">
        <v>23</v>
      </c>
      <c r="B24" s="96" t="s">
        <v>115</v>
      </c>
      <c r="C24" s="44">
        <v>9313</v>
      </c>
      <c r="D24" s="44">
        <v>10437</v>
      </c>
      <c r="E24" s="113">
        <v>10416</v>
      </c>
      <c r="F24" s="115">
        <f>E24/4a_İl!E24</f>
        <v>0.1638147961751384</v>
      </c>
      <c r="G24" s="75">
        <f t="shared" si="0"/>
        <v>0.0028185059158588313</v>
      </c>
      <c r="H24" s="75">
        <f t="shared" si="1"/>
        <v>0.11843659400837539</v>
      </c>
      <c r="I24" s="45">
        <f t="shared" si="2"/>
        <v>1103</v>
      </c>
      <c r="J24" s="77">
        <f t="shared" si="4"/>
        <v>0.0036305585727922055</v>
      </c>
      <c r="K24" s="44">
        <f t="shared" si="3"/>
        <v>-21</v>
      </c>
    </row>
    <row r="25" spans="1:11" ht="15">
      <c r="A25" s="95">
        <v>24</v>
      </c>
      <c r="B25" s="96" t="s">
        <v>116</v>
      </c>
      <c r="C25" s="44">
        <v>4693</v>
      </c>
      <c r="D25" s="44">
        <v>5536</v>
      </c>
      <c r="E25" s="113">
        <v>5017</v>
      </c>
      <c r="F25" s="115">
        <f>E25/4a_İl!E25</f>
        <v>0.1923991409725418</v>
      </c>
      <c r="G25" s="75">
        <f t="shared" si="0"/>
        <v>0.0013575695257165665</v>
      </c>
      <c r="H25" s="75">
        <f t="shared" si="1"/>
        <v>0.06903899424675047</v>
      </c>
      <c r="I25" s="45">
        <f t="shared" si="2"/>
        <v>324</v>
      </c>
      <c r="J25" s="77">
        <f t="shared" si="4"/>
        <v>0.0010664560086896416</v>
      </c>
      <c r="K25" s="44">
        <f t="shared" si="3"/>
        <v>-519</v>
      </c>
    </row>
    <row r="26" spans="1:11" ht="15">
      <c r="A26" s="95">
        <v>25</v>
      </c>
      <c r="B26" s="96" t="s">
        <v>117</v>
      </c>
      <c r="C26" s="44">
        <v>11624</v>
      </c>
      <c r="D26" s="44">
        <v>13670</v>
      </c>
      <c r="E26" s="113">
        <v>13452</v>
      </c>
      <c r="F26" s="115">
        <f>E26/4a_İl!E26</f>
        <v>0.16714711729622267</v>
      </c>
      <c r="G26" s="75">
        <f t="shared" si="0"/>
        <v>0.0036400289535457944</v>
      </c>
      <c r="H26" s="75">
        <f t="shared" si="1"/>
        <v>0.15726083964211976</v>
      </c>
      <c r="I26" s="45">
        <f t="shared" si="2"/>
        <v>1828</v>
      </c>
      <c r="J26" s="77">
        <f t="shared" si="4"/>
        <v>0.00601691846877983</v>
      </c>
      <c r="K26" s="44">
        <f t="shared" si="3"/>
        <v>-218</v>
      </c>
    </row>
    <row r="27" spans="1:11" ht="15">
      <c r="A27" s="95">
        <v>26</v>
      </c>
      <c r="B27" s="96" t="s">
        <v>118</v>
      </c>
      <c r="C27" s="44">
        <v>43670</v>
      </c>
      <c r="D27" s="44">
        <v>48627</v>
      </c>
      <c r="E27" s="113">
        <v>48227</v>
      </c>
      <c r="F27" s="115">
        <f>E27/4a_İl!E27</f>
        <v>0.2857794685818578</v>
      </c>
      <c r="G27" s="75">
        <f t="shared" si="0"/>
        <v>0.013049931336801445</v>
      </c>
      <c r="H27" s="75">
        <f t="shared" si="1"/>
        <v>0.10435081291504465</v>
      </c>
      <c r="I27" s="45">
        <f t="shared" si="2"/>
        <v>4557</v>
      </c>
      <c r="J27" s="77">
        <f t="shared" si="4"/>
        <v>0.014999506270366347</v>
      </c>
      <c r="K27" s="44">
        <f t="shared" si="3"/>
        <v>-400</v>
      </c>
    </row>
    <row r="28" spans="1:11" ht="15">
      <c r="A28" s="95">
        <v>27</v>
      </c>
      <c r="B28" s="96" t="s">
        <v>119</v>
      </c>
      <c r="C28" s="44">
        <v>36947</v>
      </c>
      <c r="D28" s="44">
        <v>42394</v>
      </c>
      <c r="E28" s="113">
        <v>41093</v>
      </c>
      <c r="F28" s="115">
        <f>E28/4a_İl!E28</f>
        <v>0.15377677986715316</v>
      </c>
      <c r="G28" s="75">
        <f t="shared" si="0"/>
        <v>0.01111951455456864</v>
      </c>
      <c r="H28" s="75">
        <f t="shared" si="1"/>
        <v>0.11221479416461418</v>
      </c>
      <c r="I28" s="45">
        <f t="shared" si="2"/>
        <v>4146</v>
      </c>
      <c r="J28" s="77">
        <f t="shared" si="4"/>
        <v>0.013646687074158191</v>
      </c>
      <c r="K28" s="44">
        <f t="shared" si="3"/>
        <v>-1301</v>
      </c>
    </row>
    <row r="29" spans="1:11" ht="15">
      <c r="A29" s="95">
        <v>28</v>
      </c>
      <c r="B29" s="96" t="s">
        <v>120</v>
      </c>
      <c r="C29" s="44">
        <v>13994</v>
      </c>
      <c r="D29" s="44">
        <v>13513</v>
      </c>
      <c r="E29" s="113">
        <v>15177</v>
      </c>
      <c r="F29" s="115">
        <f>E29/4a_İl!E29</f>
        <v>0.2976407601341413</v>
      </c>
      <c r="G29" s="75">
        <f t="shared" si="0"/>
        <v>0.0041068034067770235</v>
      </c>
      <c r="H29" s="75">
        <f t="shared" si="1"/>
        <v>0.0845362298127769</v>
      </c>
      <c r="I29" s="45">
        <f t="shared" si="2"/>
        <v>1183</v>
      </c>
      <c r="J29" s="77">
        <f t="shared" si="4"/>
        <v>0.0038938810440735986</v>
      </c>
      <c r="K29" s="44">
        <f t="shared" si="3"/>
        <v>1664</v>
      </c>
    </row>
    <row r="30" spans="1:11" ht="15">
      <c r="A30" s="95">
        <v>29</v>
      </c>
      <c r="B30" s="96" t="s">
        <v>121</v>
      </c>
      <c r="C30" s="44">
        <v>2975</v>
      </c>
      <c r="D30" s="44">
        <v>2903</v>
      </c>
      <c r="E30" s="113">
        <v>3401</v>
      </c>
      <c r="F30" s="115">
        <f>E30/4a_İl!E30</f>
        <v>0.21391282470595635</v>
      </c>
      <c r="G30" s="75">
        <f t="shared" si="0"/>
        <v>0.0009202898060518323</v>
      </c>
      <c r="H30" s="75">
        <f t="shared" si="1"/>
        <v>0.14319327731092438</v>
      </c>
      <c r="I30" s="45">
        <f t="shared" si="2"/>
        <v>426</v>
      </c>
      <c r="J30" s="77">
        <f t="shared" si="4"/>
        <v>0.0014021921595734177</v>
      </c>
      <c r="K30" s="44">
        <f t="shared" si="3"/>
        <v>498</v>
      </c>
    </row>
    <row r="31" spans="1:11" ht="15">
      <c r="A31" s="95">
        <v>30</v>
      </c>
      <c r="B31" s="96" t="s">
        <v>122</v>
      </c>
      <c r="C31" s="44">
        <v>1028</v>
      </c>
      <c r="D31" s="44">
        <v>3112</v>
      </c>
      <c r="E31" s="113">
        <v>2029</v>
      </c>
      <c r="F31" s="115">
        <f>E31/4a_İl!E31</f>
        <v>0.16454464358121806</v>
      </c>
      <c r="G31" s="75">
        <f t="shared" si="0"/>
        <v>0.0005490349945542981</v>
      </c>
      <c r="H31" s="75">
        <f t="shared" si="1"/>
        <v>0.9737354085603113</v>
      </c>
      <c r="I31" s="45">
        <f t="shared" si="2"/>
        <v>1001</v>
      </c>
      <c r="J31" s="77">
        <f t="shared" si="4"/>
        <v>0.0032948224219084294</v>
      </c>
      <c r="K31" s="44">
        <f t="shared" si="3"/>
        <v>-1083</v>
      </c>
    </row>
    <row r="32" spans="1:11" ht="15">
      <c r="A32" s="95">
        <v>31</v>
      </c>
      <c r="B32" s="96" t="s">
        <v>123</v>
      </c>
      <c r="C32" s="44">
        <v>25400</v>
      </c>
      <c r="D32" s="44">
        <v>31166</v>
      </c>
      <c r="E32" s="113">
        <v>27893</v>
      </c>
      <c r="F32" s="115">
        <f>E32/4a_İl!E32</f>
        <v>0.18575519445924346</v>
      </c>
      <c r="G32" s="75">
        <f t="shared" si="0"/>
        <v>0.007547675260277494</v>
      </c>
      <c r="H32" s="75">
        <f t="shared" si="1"/>
        <v>0.0981496062992126</v>
      </c>
      <c r="I32" s="45">
        <f t="shared" si="2"/>
        <v>2493</v>
      </c>
      <c r="J32" s="77">
        <f t="shared" si="4"/>
        <v>0.008205786511306408</v>
      </c>
      <c r="K32" s="44">
        <f t="shared" si="3"/>
        <v>-3273</v>
      </c>
    </row>
    <row r="33" spans="1:11" ht="15">
      <c r="A33" s="95">
        <v>32</v>
      </c>
      <c r="B33" s="96" t="s">
        <v>124</v>
      </c>
      <c r="C33" s="44">
        <v>15786</v>
      </c>
      <c r="D33" s="44">
        <v>17569</v>
      </c>
      <c r="E33" s="113">
        <v>18325</v>
      </c>
      <c r="F33" s="115">
        <f>E33/4a_İl!E33</f>
        <v>0.28390605149815634</v>
      </c>
      <c r="G33" s="75">
        <f t="shared" si="0"/>
        <v>0.004958632959688276</v>
      </c>
      <c r="H33" s="75">
        <f t="shared" si="1"/>
        <v>0.1608387178512606</v>
      </c>
      <c r="I33" s="45">
        <f t="shared" si="2"/>
        <v>2539</v>
      </c>
      <c r="J33" s="77">
        <f t="shared" si="4"/>
        <v>0.00835719693229321</v>
      </c>
      <c r="K33" s="44">
        <f t="shared" si="3"/>
        <v>756</v>
      </c>
    </row>
    <row r="34" spans="1:11" ht="15">
      <c r="A34" s="95">
        <v>33</v>
      </c>
      <c r="B34" s="96" t="s">
        <v>125</v>
      </c>
      <c r="C34" s="44">
        <v>46269</v>
      </c>
      <c r="D34" s="44">
        <v>54086</v>
      </c>
      <c r="E34" s="113">
        <v>51928</v>
      </c>
      <c r="F34" s="115">
        <f>E34/4a_İl!E34</f>
        <v>0.22919186123493843</v>
      </c>
      <c r="G34" s="75">
        <f aca="true" t="shared" si="5" ref="G34:G65">E34/$E$83</f>
        <v>0.014051399308632622</v>
      </c>
      <c r="H34" s="75">
        <f aca="true" t="shared" si="6" ref="H34:H65">(E34-C34)/C34</f>
        <v>0.1223065119194277</v>
      </c>
      <c r="I34" s="45">
        <f aca="true" t="shared" si="7" ref="I34:I65">E34-C34</f>
        <v>5659</v>
      </c>
      <c r="J34" s="77">
        <f t="shared" si="4"/>
        <v>0.018626773312267534</v>
      </c>
      <c r="K34" s="44">
        <f aca="true" t="shared" si="8" ref="K34:K66">E34-D34</f>
        <v>-2158</v>
      </c>
    </row>
    <row r="35" spans="1:11" ht="15">
      <c r="A35" s="95">
        <v>34</v>
      </c>
      <c r="B35" s="96" t="s">
        <v>126</v>
      </c>
      <c r="C35" s="44">
        <v>1167636</v>
      </c>
      <c r="D35" s="44">
        <v>1245892</v>
      </c>
      <c r="E35" s="113">
        <v>1223992</v>
      </c>
      <c r="F35" s="115">
        <f>E35/4a_İl!E35</f>
        <v>0.30468215394763865</v>
      </c>
      <c r="G35" s="75">
        <f t="shared" si="5"/>
        <v>0.33120475162863694</v>
      </c>
      <c r="H35" s="75">
        <f t="shared" si="6"/>
        <v>0.048265041502660075</v>
      </c>
      <c r="I35" s="45">
        <f t="shared" si="7"/>
        <v>56356</v>
      </c>
      <c r="J35" s="77">
        <f t="shared" si="4"/>
        <v>0.1854975148941773</v>
      </c>
      <c r="K35" s="44">
        <f t="shared" si="8"/>
        <v>-21900</v>
      </c>
    </row>
    <row r="36" spans="1:11" ht="15">
      <c r="A36" s="95">
        <v>35</v>
      </c>
      <c r="B36" s="96" t="s">
        <v>127</v>
      </c>
      <c r="C36" s="44">
        <v>252207</v>
      </c>
      <c r="D36" s="44">
        <v>270154</v>
      </c>
      <c r="E36" s="113">
        <v>267655</v>
      </c>
      <c r="F36" s="115">
        <f>E36/4a_İl!E36</f>
        <v>0.30965613944157655</v>
      </c>
      <c r="G36" s="75">
        <f t="shared" si="5"/>
        <v>0.07242580653890125</v>
      </c>
      <c r="H36" s="75">
        <f t="shared" si="6"/>
        <v>0.06125127375528831</v>
      </c>
      <c r="I36" s="45">
        <f t="shared" si="7"/>
        <v>15448</v>
      </c>
      <c r="J36" s="77">
        <f t="shared" si="4"/>
        <v>0.05084756920443698</v>
      </c>
      <c r="K36" s="44">
        <f t="shared" si="8"/>
        <v>-2499</v>
      </c>
    </row>
    <row r="37" spans="1:11" ht="15">
      <c r="A37" s="95">
        <v>36</v>
      </c>
      <c r="B37" s="96" t="s">
        <v>128</v>
      </c>
      <c r="C37" s="44">
        <v>2391</v>
      </c>
      <c r="D37" s="44">
        <v>3978</v>
      </c>
      <c r="E37" s="113">
        <v>3407</v>
      </c>
      <c r="F37" s="115">
        <f>E37/4a_İl!E37</f>
        <v>0.15750543201886183</v>
      </c>
      <c r="G37" s="75">
        <f t="shared" si="5"/>
        <v>0.0009219133693674191</v>
      </c>
      <c r="H37" s="75">
        <f t="shared" si="6"/>
        <v>0.424926808866583</v>
      </c>
      <c r="I37" s="45">
        <f t="shared" si="7"/>
        <v>1016</v>
      </c>
      <c r="J37" s="77">
        <f t="shared" si="4"/>
        <v>0.003344195385273691</v>
      </c>
      <c r="K37" s="44">
        <f t="shared" si="8"/>
        <v>-571</v>
      </c>
    </row>
    <row r="38" spans="1:11" ht="15">
      <c r="A38" s="95">
        <v>37</v>
      </c>
      <c r="B38" s="96" t="s">
        <v>129</v>
      </c>
      <c r="C38" s="44">
        <v>9971</v>
      </c>
      <c r="D38" s="44">
        <v>11024</v>
      </c>
      <c r="E38" s="113">
        <v>10886</v>
      </c>
      <c r="F38" s="115">
        <f>E38/4a_İl!E38</f>
        <v>0.22626842094323543</v>
      </c>
      <c r="G38" s="75">
        <f t="shared" si="5"/>
        <v>0.0029456850422464706</v>
      </c>
      <c r="H38" s="75">
        <f t="shared" si="6"/>
        <v>0.09176612175308395</v>
      </c>
      <c r="I38" s="45">
        <f t="shared" si="7"/>
        <v>915</v>
      </c>
      <c r="J38" s="77">
        <f t="shared" si="4"/>
        <v>0.003011750765280932</v>
      </c>
      <c r="K38" s="44">
        <f t="shared" si="8"/>
        <v>-138</v>
      </c>
    </row>
    <row r="39" spans="1:11" ht="15">
      <c r="A39" s="95">
        <v>38</v>
      </c>
      <c r="B39" s="96" t="s">
        <v>130</v>
      </c>
      <c r="C39" s="44">
        <v>38465</v>
      </c>
      <c r="D39" s="44">
        <v>43808</v>
      </c>
      <c r="E39" s="113">
        <v>42687</v>
      </c>
      <c r="F39" s="115">
        <f>E39/4a_İl!E39</f>
        <v>0.1905941920274325</v>
      </c>
      <c r="G39" s="75">
        <f t="shared" si="5"/>
        <v>0.011550841208742888</v>
      </c>
      <c r="H39" s="75">
        <f t="shared" si="6"/>
        <v>0.10976212140907318</v>
      </c>
      <c r="I39" s="45">
        <f t="shared" si="7"/>
        <v>4222</v>
      </c>
      <c r="J39" s="77">
        <f t="shared" si="4"/>
        <v>0.013896843421875514</v>
      </c>
      <c r="K39" s="44">
        <f t="shared" si="8"/>
        <v>-1121</v>
      </c>
    </row>
    <row r="40" spans="1:11" ht="15">
      <c r="A40" s="95">
        <v>39</v>
      </c>
      <c r="B40" s="96" t="s">
        <v>131</v>
      </c>
      <c r="C40" s="44">
        <v>18891</v>
      </c>
      <c r="D40" s="44">
        <v>20245</v>
      </c>
      <c r="E40" s="113">
        <v>20427</v>
      </c>
      <c r="F40" s="115">
        <f>E40/4a_İl!E40</f>
        <v>0.312062696691008</v>
      </c>
      <c r="G40" s="75">
        <f t="shared" si="5"/>
        <v>0.0055274213079155475</v>
      </c>
      <c r="H40" s="75">
        <f t="shared" si="6"/>
        <v>0.08130855963157059</v>
      </c>
      <c r="I40" s="45">
        <f t="shared" si="7"/>
        <v>1536</v>
      </c>
      <c r="J40" s="77">
        <f t="shared" si="4"/>
        <v>0.005055791448602745</v>
      </c>
      <c r="K40" s="44">
        <f t="shared" si="8"/>
        <v>182</v>
      </c>
    </row>
    <row r="41" spans="1:11" ht="15">
      <c r="A41" s="95">
        <v>40</v>
      </c>
      <c r="B41" s="96" t="s">
        <v>132</v>
      </c>
      <c r="C41" s="44">
        <v>4745</v>
      </c>
      <c r="D41" s="44">
        <v>4811</v>
      </c>
      <c r="E41" s="113">
        <v>4957</v>
      </c>
      <c r="F41" s="115">
        <f>E41/4a_İl!E41</f>
        <v>0.1913087105862375</v>
      </c>
      <c r="G41" s="75">
        <f t="shared" si="5"/>
        <v>0.0013413338925606976</v>
      </c>
      <c r="H41" s="75">
        <f t="shared" si="6"/>
        <v>0.04467860906217071</v>
      </c>
      <c r="I41" s="45">
        <f t="shared" si="7"/>
        <v>212</v>
      </c>
      <c r="J41" s="77">
        <f t="shared" si="4"/>
        <v>0.0006978045488956914</v>
      </c>
      <c r="K41" s="44">
        <f t="shared" si="8"/>
        <v>146</v>
      </c>
    </row>
    <row r="42" spans="1:11" ht="15">
      <c r="A42" s="95">
        <v>41</v>
      </c>
      <c r="B42" s="96" t="s">
        <v>133</v>
      </c>
      <c r="C42" s="44">
        <v>97309</v>
      </c>
      <c r="D42" s="44">
        <v>110594</v>
      </c>
      <c r="E42" s="113">
        <v>108896</v>
      </c>
      <c r="F42" s="115">
        <f>E42/4a_İl!E42</f>
        <v>0.23457893795816198</v>
      </c>
      <c r="G42" s="75">
        <f t="shared" si="5"/>
        <v>0.029466591802358225</v>
      </c>
      <c r="H42" s="75">
        <f t="shared" si="6"/>
        <v>0.11907428912022526</v>
      </c>
      <c r="I42" s="45">
        <f t="shared" si="7"/>
        <v>11587</v>
      </c>
      <c r="J42" s="77">
        <f t="shared" si="4"/>
        <v>0.038138968434218753</v>
      </c>
      <c r="K42" s="44">
        <f t="shared" si="8"/>
        <v>-1698</v>
      </c>
    </row>
    <row r="43" spans="1:11" ht="15">
      <c r="A43" s="95">
        <v>42</v>
      </c>
      <c r="B43" s="96" t="s">
        <v>134</v>
      </c>
      <c r="C43" s="44">
        <v>47019</v>
      </c>
      <c r="D43" s="44">
        <v>55011</v>
      </c>
      <c r="E43" s="113">
        <v>54576</v>
      </c>
      <c r="F43" s="115">
        <f>E43/4a_İl!E43</f>
        <v>0.18025504424135733</v>
      </c>
      <c r="G43" s="75">
        <f t="shared" si="5"/>
        <v>0.0147679319185783</v>
      </c>
      <c r="H43" s="75">
        <f t="shared" si="6"/>
        <v>0.16072226121355196</v>
      </c>
      <c r="I43" s="45">
        <f t="shared" si="7"/>
        <v>7557</v>
      </c>
      <c r="J43" s="77">
        <f t="shared" si="4"/>
        <v>0.024874098943418584</v>
      </c>
      <c r="K43" s="44">
        <f t="shared" si="8"/>
        <v>-435</v>
      </c>
    </row>
    <row r="44" spans="1:11" ht="15">
      <c r="A44" s="95">
        <v>43</v>
      </c>
      <c r="B44" s="96" t="s">
        <v>135</v>
      </c>
      <c r="C44" s="44">
        <v>14677</v>
      </c>
      <c r="D44" s="44">
        <v>18343</v>
      </c>
      <c r="E44" s="113">
        <v>18182</v>
      </c>
      <c r="F44" s="115">
        <f>E44/4a_İl!E44</f>
        <v>0.21846275847982025</v>
      </c>
      <c r="G44" s="75">
        <f t="shared" si="5"/>
        <v>0.004919938034000122</v>
      </c>
      <c r="H44" s="75">
        <f t="shared" si="6"/>
        <v>0.23880902091708114</v>
      </c>
      <c r="I44" s="45">
        <f t="shared" si="7"/>
        <v>3505</v>
      </c>
      <c r="J44" s="77">
        <f t="shared" si="4"/>
        <v>0.01153681577301603</v>
      </c>
      <c r="K44" s="44">
        <f t="shared" si="8"/>
        <v>-161</v>
      </c>
    </row>
    <row r="45" spans="1:11" ht="15">
      <c r="A45" s="95">
        <v>44</v>
      </c>
      <c r="B45" s="96" t="s">
        <v>136</v>
      </c>
      <c r="C45" s="44">
        <v>16853</v>
      </c>
      <c r="D45" s="44">
        <v>18978</v>
      </c>
      <c r="E45" s="113">
        <v>18167</v>
      </c>
      <c r="F45" s="115">
        <f>E45/4a_İl!E45</f>
        <v>0.19993176765786982</v>
      </c>
      <c r="G45" s="75">
        <f t="shared" si="5"/>
        <v>0.004915879125711155</v>
      </c>
      <c r="H45" s="75">
        <f t="shared" si="6"/>
        <v>0.07796831424672165</v>
      </c>
      <c r="I45" s="45">
        <f t="shared" si="7"/>
        <v>1314</v>
      </c>
      <c r="J45" s="77">
        <f t="shared" si="4"/>
        <v>0.00432507159079688</v>
      </c>
      <c r="K45" s="44">
        <f t="shared" si="8"/>
        <v>-811</v>
      </c>
    </row>
    <row r="46" spans="1:11" ht="15">
      <c r="A46" s="95">
        <v>45</v>
      </c>
      <c r="B46" s="96" t="s">
        <v>137</v>
      </c>
      <c r="C46" s="44">
        <v>54671</v>
      </c>
      <c r="D46" s="44">
        <v>58809</v>
      </c>
      <c r="E46" s="113">
        <v>59928</v>
      </c>
      <c r="F46" s="115">
        <f>E46/4a_İl!E46</f>
        <v>0.26309250470842865</v>
      </c>
      <c r="G46" s="75">
        <f t="shared" si="5"/>
        <v>0.0162161503960818</v>
      </c>
      <c r="H46" s="75">
        <f t="shared" si="6"/>
        <v>0.09615701194417516</v>
      </c>
      <c r="I46" s="45">
        <f t="shared" si="7"/>
        <v>5257</v>
      </c>
      <c r="J46" s="77">
        <f t="shared" si="4"/>
        <v>0.017303577894078537</v>
      </c>
      <c r="K46" s="44">
        <f t="shared" si="8"/>
        <v>1119</v>
      </c>
    </row>
    <row r="47" spans="1:11" ht="15">
      <c r="A47" s="95">
        <v>46</v>
      </c>
      <c r="B47" s="96" t="s">
        <v>138</v>
      </c>
      <c r="C47" s="44">
        <v>18507</v>
      </c>
      <c r="D47" s="44">
        <v>22799</v>
      </c>
      <c r="E47" s="113">
        <v>20552</v>
      </c>
      <c r="F47" s="115">
        <f>E47/4a_İl!E47</f>
        <v>0.15488733137387897</v>
      </c>
      <c r="G47" s="75">
        <f t="shared" si="5"/>
        <v>0.005561245543656941</v>
      </c>
      <c r="H47" s="75">
        <f t="shared" si="6"/>
        <v>0.11049873021019074</v>
      </c>
      <c r="I47" s="45">
        <f t="shared" si="7"/>
        <v>2045</v>
      </c>
      <c r="J47" s="77">
        <f t="shared" si="4"/>
        <v>0.006731180672130608</v>
      </c>
      <c r="K47" s="44">
        <f t="shared" si="8"/>
        <v>-2247</v>
      </c>
    </row>
    <row r="48" spans="1:11" ht="15">
      <c r="A48" s="95">
        <v>47</v>
      </c>
      <c r="B48" s="96" t="s">
        <v>139</v>
      </c>
      <c r="C48" s="44">
        <v>4747</v>
      </c>
      <c r="D48" s="44">
        <v>6364</v>
      </c>
      <c r="E48" s="113">
        <v>5718</v>
      </c>
      <c r="F48" s="115">
        <f>E48/4a_İl!E48</f>
        <v>0.10204518685084056</v>
      </c>
      <c r="G48" s="75">
        <f t="shared" si="5"/>
        <v>0.0015472558397543008</v>
      </c>
      <c r="H48" s="75">
        <f t="shared" si="6"/>
        <v>0.20455024225826837</v>
      </c>
      <c r="I48" s="45">
        <f t="shared" si="7"/>
        <v>971</v>
      </c>
      <c r="J48" s="77">
        <f t="shared" si="4"/>
        <v>0.0031960764951779073</v>
      </c>
      <c r="K48" s="44">
        <f t="shared" si="8"/>
        <v>-646</v>
      </c>
    </row>
    <row r="49" spans="1:11" ht="15">
      <c r="A49" s="95">
        <v>48</v>
      </c>
      <c r="B49" s="96" t="s">
        <v>140</v>
      </c>
      <c r="C49" s="44">
        <v>56783</v>
      </c>
      <c r="D49" s="44">
        <v>63335</v>
      </c>
      <c r="E49" s="113">
        <v>63349</v>
      </c>
      <c r="F49" s="115">
        <f>E49/4a_İl!E49</f>
        <v>0.27209899663253384</v>
      </c>
      <c r="G49" s="75">
        <f t="shared" si="5"/>
        <v>0.017141852079852256</v>
      </c>
      <c r="H49" s="75">
        <f t="shared" si="6"/>
        <v>0.11563320007748798</v>
      </c>
      <c r="I49" s="45">
        <f t="shared" si="7"/>
        <v>6566</v>
      </c>
      <c r="J49" s="77">
        <f t="shared" si="4"/>
        <v>0.02161219183042033</v>
      </c>
      <c r="K49" s="44">
        <f t="shared" si="8"/>
        <v>14</v>
      </c>
    </row>
    <row r="50" spans="1:11" ht="15">
      <c r="A50" s="95">
        <v>49</v>
      </c>
      <c r="B50" s="96" t="s">
        <v>141</v>
      </c>
      <c r="C50" s="44">
        <v>2429</v>
      </c>
      <c r="D50" s="44">
        <v>2631</v>
      </c>
      <c r="E50" s="113">
        <v>2431</v>
      </c>
      <c r="F50" s="115">
        <f>E50/4a_İl!E50</f>
        <v>0.12669376693766937</v>
      </c>
      <c r="G50" s="75">
        <f t="shared" si="5"/>
        <v>0.0006578137366986192</v>
      </c>
      <c r="H50" s="75">
        <f t="shared" si="6"/>
        <v>0.0008233841086867024</v>
      </c>
      <c r="I50" s="45">
        <f t="shared" si="7"/>
        <v>2</v>
      </c>
      <c r="J50" s="77">
        <f t="shared" si="4"/>
        <v>6.583061782034824E-06</v>
      </c>
      <c r="K50" s="44">
        <f t="shared" si="8"/>
        <v>-200</v>
      </c>
    </row>
    <row r="51" spans="1:11" ht="15">
      <c r="A51" s="95">
        <v>50</v>
      </c>
      <c r="B51" s="96" t="s">
        <v>142</v>
      </c>
      <c r="C51" s="44">
        <v>7791</v>
      </c>
      <c r="D51" s="44">
        <v>8873</v>
      </c>
      <c r="E51" s="113">
        <v>8739</v>
      </c>
      <c r="F51" s="115">
        <f>E51/4a_İl!E51</f>
        <v>0.21397091229616572</v>
      </c>
      <c r="G51" s="75">
        <f t="shared" si="5"/>
        <v>0.002364719969152297</v>
      </c>
      <c r="H51" s="75">
        <f t="shared" si="6"/>
        <v>0.12167886022333461</v>
      </c>
      <c r="I51" s="45">
        <f t="shared" si="7"/>
        <v>948</v>
      </c>
      <c r="J51" s="77">
        <f t="shared" si="4"/>
        <v>0.0031203712846845067</v>
      </c>
      <c r="K51" s="44">
        <f t="shared" si="8"/>
        <v>-134</v>
      </c>
    </row>
    <row r="52" spans="1:11" ht="15">
      <c r="A52" s="95">
        <v>51</v>
      </c>
      <c r="B52" s="96" t="s">
        <v>143</v>
      </c>
      <c r="C52" s="44">
        <v>6612</v>
      </c>
      <c r="D52" s="44">
        <v>7486</v>
      </c>
      <c r="E52" s="113">
        <v>7395</v>
      </c>
      <c r="F52" s="115">
        <f>E52/4a_İl!E52</f>
        <v>0.18537086706941067</v>
      </c>
      <c r="G52" s="75">
        <f t="shared" si="5"/>
        <v>0.002001041786460835</v>
      </c>
      <c r="H52" s="75">
        <f t="shared" si="6"/>
        <v>0.11842105263157894</v>
      </c>
      <c r="I52" s="45">
        <f t="shared" si="7"/>
        <v>783</v>
      </c>
      <c r="J52" s="77">
        <f t="shared" si="4"/>
        <v>0.002577268687666634</v>
      </c>
      <c r="K52" s="44">
        <f t="shared" si="8"/>
        <v>-91</v>
      </c>
    </row>
    <row r="53" spans="1:11" ht="15">
      <c r="A53" s="95">
        <v>52</v>
      </c>
      <c r="B53" s="96" t="s">
        <v>144</v>
      </c>
      <c r="C53" s="44">
        <v>20626</v>
      </c>
      <c r="D53" s="44">
        <v>22581</v>
      </c>
      <c r="E53" s="113">
        <v>21048</v>
      </c>
      <c r="F53" s="115">
        <f>E53/4a_İl!E53</f>
        <v>0.28336025848142166</v>
      </c>
      <c r="G53" s="75">
        <f t="shared" si="5"/>
        <v>0.0056954601110787905</v>
      </c>
      <c r="H53" s="75">
        <f t="shared" si="6"/>
        <v>0.020459614079317366</v>
      </c>
      <c r="I53" s="45">
        <f t="shared" si="7"/>
        <v>422</v>
      </c>
      <c r="J53" s="77">
        <f t="shared" si="4"/>
        <v>0.0013890260360093479</v>
      </c>
      <c r="K53" s="44">
        <f t="shared" si="8"/>
        <v>-1533</v>
      </c>
    </row>
    <row r="54" spans="1:11" ht="15">
      <c r="A54" s="95">
        <v>53</v>
      </c>
      <c r="B54" s="96" t="s">
        <v>145</v>
      </c>
      <c r="C54" s="44">
        <v>8678</v>
      </c>
      <c r="D54" s="44">
        <v>10468</v>
      </c>
      <c r="E54" s="113">
        <v>9432</v>
      </c>
      <c r="F54" s="115">
        <f>E54/4a_İl!E54</f>
        <v>0.19636091102135986</v>
      </c>
      <c r="G54" s="75">
        <f t="shared" si="5"/>
        <v>0.0025522415321025823</v>
      </c>
      <c r="H54" s="75">
        <f t="shared" si="6"/>
        <v>0.08688637935008066</v>
      </c>
      <c r="I54" s="45">
        <f t="shared" si="7"/>
        <v>754</v>
      </c>
      <c r="J54" s="77">
        <f t="shared" si="4"/>
        <v>0.0024818142918271286</v>
      </c>
      <c r="K54" s="44">
        <f t="shared" si="8"/>
        <v>-1036</v>
      </c>
    </row>
    <row r="55" spans="1:11" ht="15">
      <c r="A55" s="95">
        <v>54</v>
      </c>
      <c r="B55" s="96" t="s">
        <v>146</v>
      </c>
      <c r="C55" s="44">
        <v>38417</v>
      </c>
      <c r="D55" s="44">
        <v>45946</v>
      </c>
      <c r="E55" s="113">
        <v>43413</v>
      </c>
      <c r="F55" s="115">
        <f>E55/4a_İl!E55</f>
        <v>0.2525891361012847</v>
      </c>
      <c r="G55" s="75">
        <f t="shared" si="5"/>
        <v>0.011747292369928901</v>
      </c>
      <c r="H55" s="75">
        <f t="shared" si="6"/>
        <v>0.13004659395580082</v>
      </c>
      <c r="I55" s="45">
        <f t="shared" si="7"/>
        <v>4996</v>
      </c>
      <c r="J55" s="77">
        <f t="shared" si="4"/>
        <v>0.01644448833152299</v>
      </c>
      <c r="K55" s="44">
        <f t="shared" si="8"/>
        <v>-2533</v>
      </c>
    </row>
    <row r="56" spans="1:11" ht="15">
      <c r="A56" s="95">
        <v>55</v>
      </c>
      <c r="B56" s="96" t="s">
        <v>147</v>
      </c>
      <c r="C56" s="44">
        <v>38110</v>
      </c>
      <c r="D56" s="44">
        <v>43144</v>
      </c>
      <c r="E56" s="113">
        <v>41285</v>
      </c>
      <c r="F56" s="115">
        <f>E56/4a_İl!E56</f>
        <v>0.26744705798519114</v>
      </c>
      <c r="G56" s="75">
        <f t="shared" si="5"/>
        <v>0.011171468580667419</v>
      </c>
      <c r="H56" s="75">
        <f t="shared" si="6"/>
        <v>0.08331146680661244</v>
      </c>
      <c r="I56" s="45">
        <f t="shared" si="7"/>
        <v>3175</v>
      </c>
      <c r="J56" s="77">
        <f t="shared" si="4"/>
        <v>0.010450610578980283</v>
      </c>
      <c r="K56" s="44">
        <f t="shared" si="8"/>
        <v>-1859</v>
      </c>
    </row>
    <row r="57" spans="1:11" ht="15">
      <c r="A57" s="95">
        <v>56</v>
      </c>
      <c r="B57" s="96" t="s">
        <v>148</v>
      </c>
      <c r="C57" s="44">
        <v>1680</v>
      </c>
      <c r="D57" s="44">
        <v>2131</v>
      </c>
      <c r="E57" s="113">
        <v>2135</v>
      </c>
      <c r="F57" s="115">
        <f>E57/4a_İl!E57</f>
        <v>0.10782828282828283</v>
      </c>
      <c r="G57" s="75">
        <f t="shared" si="5"/>
        <v>0.0005777179464629997</v>
      </c>
      <c r="H57" s="75">
        <f t="shared" si="6"/>
        <v>0.2708333333333333</v>
      </c>
      <c r="I57" s="45">
        <f t="shared" si="7"/>
        <v>455</v>
      </c>
      <c r="J57" s="77">
        <f t="shared" si="4"/>
        <v>0.0014976465554129225</v>
      </c>
      <c r="K57" s="44">
        <f t="shared" si="8"/>
        <v>4</v>
      </c>
    </row>
    <row r="58" spans="1:11" ht="15">
      <c r="A58" s="95">
        <v>57</v>
      </c>
      <c r="B58" s="96" t="s">
        <v>149</v>
      </c>
      <c r="C58" s="44">
        <v>5731</v>
      </c>
      <c r="D58" s="44">
        <v>7125</v>
      </c>
      <c r="E58" s="113">
        <v>6504</v>
      </c>
      <c r="F58" s="115">
        <f>E58/4a_İl!E58</f>
        <v>0.2809745982374287</v>
      </c>
      <c r="G58" s="75">
        <f t="shared" si="5"/>
        <v>0.0017599426340961827</v>
      </c>
      <c r="H58" s="75">
        <f t="shared" si="6"/>
        <v>0.1348804746117606</v>
      </c>
      <c r="I58" s="45">
        <f t="shared" si="7"/>
        <v>773</v>
      </c>
      <c r="J58" s="77">
        <f t="shared" si="4"/>
        <v>0.0025443533787564594</v>
      </c>
      <c r="K58" s="44">
        <f t="shared" si="8"/>
        <v>-621</v>
      </c>
    </row>
    <row r="59" spans="1:11" ht="15">
      <c r="A59" s="95">
        <v>58</v>
      </c>
      <c r="B59" s="96" t="s">
        <v>150</v>
      </c>
      <c r="C59" s="44">
        <v>11702</v>
      </c>
      <c r="D59" s="44">
        <v>13816</v>
      </c>
      <c r="E59" s="113">
        <v>13337</v>
      </c>
      <c r="F59" s="115">
        <f>E59/4a_İl!E59</f>
        <v>0.16682719369566576</v>
      </c>
      <c r="G59" s="75">
        <f t="shared" si="5"/>
        <v>0.003608910656663713</v>
      </c>
      <c r="H59" s="75">
        <f t="shared" si="6"/>
        <v>0.13971970603315673</v>
      </c>
      <c r="I59" s="45">
        <f t="shared" si="7"/>
        <v>1635</v>
      </c>
      <c r="J59" s="77">
        <f t="shared" si="4"/>
        <v>0.005381653006813469</v>
      </c>
      <c r="K59" s="44">
        <f t="shared" si="8"/>
        <v>-479</v>
      </c>
    </row>
    <row r="60" spans="1:11" ht="15">
      <c r="A60" s="95">
        <v>59</v>
      </c>
      <c r="B60" s="96" t="s">
        <v>151</v>
      </c>
      <c r="C60" s="44">
        <v>68766</v>
      </c>
      <c r="D60" s="44">
        <v>72821</v>
      </c>
      <c r="E60" s="113">
        <v>72433</v>
      </c>
      <c r="F60" s="115">
        <f>E60/4a_İl!E60</f>
        <v>0.29520389948077563</v>
      </c>
      <c r="G60" s="75">
        <f t="shared" si="5"/>
        <v>0.0195999269396508</v>
      </c>
      <c r="H60" s="75">
        <f t="shared" si="6"/>
        <v>0.05332577145682459</v>
      </c>
      <c r="I60" s="45">
        <f t="shared" si="7"/>
        <v>3667</v>
      </c>
      <c r="J60" s="77">
        <f t="shared" si="4"/>
        <v>0.01207004377736085</v>
      </c>
      <c r="K60" s="44">
        <f t="shared" si="8"/>
        <v>-388</v>
      </c>
    </row>
    <row r="61" spans="1:11" ht="15">
      <c r="A61" s="95">
        <v>60</v>
      </c>
      <c r="B61" s="96" t="s">
        <v>152</v>
      </c>
      <c r="C61" s="44">
        <v>10804</v>
      </c>
      <c r="D61" s="44">
        <v>12718</v>
      </c>
      <c r="E61" s="113">
        <v>11949</v>
      </c>
      <c r="F61" s="115">
        <f>E61/4a_İl!E61</f>
        <v>0.2204653222384177</v>
      </c>
      <c r="G61" s="75">
        <f t="shared" si="5"/>
        <v>0.0032333263429912803</v>
      </c>
      <c r="H61" s="75">
        <f t="shared" si="6"/>
        <v>0.10597926693817104</v>
      </c>
      <c r="I61" s="45">
        <f t="shared" si="7"/>
        <v>1145</v>
      </c>
      <c r="J61" s="77">
        <f t="shared" si="4"/>
        <v>0.003768802870214937</v>
      </c>
      <c r="K61" s="44">
        <f t="shared" si="8"/>
        <v>-769</v>
      </c>
    </row>
    <row r="62" spans="1:11" ht="15">
      <c r="A62" s="95">
        <v>61</v>
      </c>
      <c r="B62" s="96" t="s">
        <v>153</v>
      </c>
      <c r="C62" s="44">
        <v>27642</v>
      </c>
      <c r="D62" s="44">
        <v>30833</v>
      </c>
      <c r="E62" s="113">
        <v>29859</v>
      </c>
      <c r="F62" s="115">
        <f>E62/4a_İl!E62</f>
        <v>0.24963214393204694</v>
      </c>
      <c r="G62" s="75">
        <f t="shared" si="5"/>
        <v>0.00807966284001813</v>
      </c>
      <c r="H62" s="75">
        <f t="shared" si="6"/>
        <v>0.080204037334491</v>
      </c>
      <c r="I62" s="45">
        <f t="shared" si="7"/>
        <v>2217</v>
      </c>
      <c r="J62" s="77">
        <f t="shared" si="4"/>
        <v>0.007297323985385603</v>
      </c>
      <c r="K62" s="44">
        <f t="shared" si="8"/>
        <v>-974</v>
      </c>
    </row>
    <row r="63" spans="1:11" ht="15">
      <c r="A63" s="95">
        <v>62</v>
      </c>
      <c r="B63" s="96" t="s">
        <v>154</v>
      </c>
      <c r="C63" s="44">
        <v>1892</v>
      </c>
      <c r="D63" s="44">
        <v>2407</v>
      </c>
      <c r="E63" s="113">
        <v>2349</v>
      </c>
      <c r="F63" s="115">
        <f>E63/4a_İl!E63</f>
        <v>0.2517954764712188</v>
      </c>
      <c r="G63" s="75">
        <f t="shared" si="5"/>
        <v>0.0006356250380522652</v>
      </c>
      <c r="H63" s="75">
        <f t="shared" si="6"/>
        <v>0.24154334038054967</v>
      </c>
      <c r="I63" s="45">
        <f t="shared" si="7"/>
        <v>457</v>
      </c>
      <c r="J63" s="77">
        <f t="shared" si="4"/>
        <v>0.0015042296171949574</v>
      </c>
      <c r="K63" s="44">
        <f t="shared" si="8"/>
        <v>-58</v>
      </c>
    </row>
    <row r="64" spans="1:11" ht="15">
      <c r="A64" s="95">
        <v>63</v>
      </c>
      <c r="B64" s="96" t="s">
        <v>155</v>
      </c>
      <c r="C64" s="44">
        <v>13036</v>
      </c>
      <c r="D64" s="44">
        <v>16187</v>
      </c>
      <c r="E64" s="113">
        <v>14660</v>
      </c>
      <c r="F64" s="115">
        <f>E64/4a_İl!E64</f>
        <v>0.13420852672727107</v>
      </c>
      <c r="G64" s="75">
        <f t="shared" si="5"/>
        <v>0.003966906367750621</v>
      </c>
      <c r="H64" s="75">
        <f t="shared" si="6"/>
        <v>0.12457809143909175</v>
      </c>
      <c r="I64" s="45">
        <f t="shared" si="7"/>
        <v>1624</v>
      </c>
      <c r="J64" s="77">
        <f t="shared" si="4"/>
        <v>0.0053454461670122775</v>
      </c>
      <c r="K64" s="44">
        <f t="shared" si="8"/>
        <v>-1527</v>
      </c>
    </row>
    <row r="65" spans="1:11" ht="15">
      <c r="A65" s="95">
        <v>64</v>
      </c>
      <c r="B65" s="96" t="s">
        <v>156</v>
      </c>
      <c r="C65" s="44">
        <v>14904</v>
      </c>
      <c r="D65" s="44">
        <v>15769</v>
      </c>
      <c r="E65" s="113">
        <v>15717</v>
      </c>
      <c r="F65" s="115">
        <f>E65/4a_İl!E65</f>
        <v>0.2639161755075311</v>
      </c>
      <c r="G65" s="75">
        <f t="shared" si="5"/>
        <v>0.004252924105179843</v>
      </c>
      <c r="H65" s="75">
        <f t="shared" si="6"/>
        <v>0.05454911433172303</v>
      </c>
      <c r="I65" s="45">
        <f t="shared" si="7"/>
        <v>813</v>
      </c>
      <c r="J65" s="77">
        <f t="shared" si="4"/>
        <v>0.002676014614397156</v>
      </c>
      <c r="K65" s="44">
        <f t="shared" si="8"/>
        <v>-52</v>
      </c>
    </row>
    <row r="66" spans="1:11" ht="15">
      <c r="A66" s="95">
        <v>65</v>
      </c>
      <c r="B66" s="96" t="s">
        <v>157</v>
      </c>
      <c r="C66" s="44">
        <v>5815</v>
      </c>
      <c r="D66" s="44">
        <v>8512</v>
      </c>
      <c r="E66" s="113">
        <v>7393</v>
      </c>
      <c r="F66" s="115">
        <f>E66/4a_İl!E66</f>
        <v>0.11725056698333149</v>
      </c>
      <c r="G66" s="75">
        <f aca="true" t="shared" si="9" ref="G66:G83">E66/$E$83</f>
        <v>0.0020005005986889726</v>
      </c>
      <c r="H66" s="75">
        <f aca="true" t="shared" si="10" ref="H66:H83">(E66-C66)/C66</f>
        <v>0.27136715391229577</v>
      </c>
      <c r="I66" s="45">
        <f aca="true" t="shared" si="11" ref="I66:I83">E66-C66</f>
        <v>1578</v>
      </c>
      <c r="J66" s="77">
        <f t="shared" si="4"/>
        <v>0.005194035746025476</v>
      </c>
      <c r="K66" s="44">
        <f t="shared" si="8"/>
        <v>-1119</v>
      </c>
    </row>
    <row r="67" spans="1:11" ht="15">
      <c r="A67" s="95">
        <v>66</v>
      </c>
      <c r="B67" s="96" t="s">
        <v>158</v>
      </c>
      <c r="C67" s="44">
        <v>4808</v>
      </c>
      <c r="D67" s="44">
        <v>5968</v>
      </c>
      <c r="E67" s="113">
        <v>5616</v>
      </c>
      <c r="F67" s="115">
        <f>E67/4a_İl!E67</f>
        <v>0.14844576020300274</v>
      </c>
      <c r="G67" s="75">
        <f t="shared" si="9"/>
        <v>0.0015196552633893238</v>
      </c>
      <c r="H67" s="75">
        <f t="shared" si="10"/>
        <v>0.16805324459234608</v>
      </c>
      <c r="I67" s="45">
        <f t="shared" si="11"/>
        <v>808</v>
      </c>
      <c r="J67" s="77">
        <f aca="true" t="shared" si="12" ref="J67:J83">I67/$I$83</f>
        <v>0.002659556959942069</v>
      </c>
      <c r="K67" s="44">
        <f aca="true" t="shared" si="13" ref="K67:K83">E67-D67</f>
        <v>-352</v>
      </c>
    </row>
    <row r="68" spans="1:11" ht="15">
      <c r="A68" s="95">
        <v>67</v>
      </c>
      <c r="B68" s="96" t="s">
        <v>159</v>
      </c>
      <c r="C68" s="44">
        <v>16397</v>
      </c>
      <c r="D68" s="44">
        <v>19514</v>
      </c>
      <c r="E68" s="113">
        <v>19031</v>
      </c>
      <c r="F68" s="115">
        <f>E68/4a_İl!E68</f>
        <v>0.23455679353184777</v>
      </c>
      <c r="G68" s="75">
        <f t="shared" si="9"/>
        <v>0.005149672243155666</v>
      </c>
      <c r="H68" s="75">
        <f t="shared" si="10"/>
        <v>0.16063914130633652</v>
      </c>
      <c r="I68" s="45">
        <f t="shared" si="11"/>
        <v>2634</v>
      </c>
      <c r="J68" s="77">
        <f t="shared" si="12"/>
        <v>0.008669892366939864</v>
      </c>
      <c r="K68" s="44">
        <f t="shared" si="13"/>
        <v>-483</v>
      </c>
    </row>
    <row r="69" spans="1:11" ht="15">
      <c r="A69" s="95">
        <v>68</v>
      </c>
      <c r="B69" s="96" t="s">
        <v>160</v>
      </c>
      <c r="C69" s="44">
        <v>6742</v>
      </c>
      <c r="D69" s="44">
        <v>7680</v>
      </c>
      <c r="E69" s="113">
        <v>7751</v>
      </c>
      <c r="F69" s="115">
        <f>E69/4a_İl!E69</f>
        <v>0.17359073704956215</v>
      </c>
      <c r="G69" s="75">
        <f t="shared" si="9"/>
        <v>0.0020973732098523235</v>
      </c>
      <c r="H69" s="75">
        <f t="shared" si="10"/>
        <v>0.14965885493918718</v>
      </c>
      <c r="I69" s="45">
        <f t="shared" si="11"/>
        <v>1009</v>
      </c>
      <c r="J69" s="77">
        <f t="shared" si="12"/>
        <v>0.003321154669036569</v>
      </c>
      <c r="K69" s="44">
        <f t="shared" si="13"/>
        <v>71</v>
      </c>
    </row>
    <row r="70" spans="1:11" ht="15">
      <c r="A70" s="95">
        <v>69</v>
      </c>
      <c r="B70" s="96" t="s">
        <v>161</v>
      </c>
      <c r="C70" s="44">
        <v>850</v>
      </c>
      <c r="D70" s="44">
        <v>1405</v>
      </c>
      <c r="E70" s="113">
        <v>1032</v>
      </c>
      <c r="F70" s="115">
        <f>E70/4a_İl!E70</f>
        <v>0.13118088216600993</v>
      </c>
      <c r="G70" s="75">
        <f t="shared" si="9"/>
        <v>0.0002792528902809441</v>
      </c>
      <c r="H70" s="75">
        <f t="shared" si="10"/>
        <v>0.21411764705882352</v>
      </c>
      <c r="I70" s="45">
        <f t="shared" si="11"/>
        <v>182</v>
      </c>
      <c r="J70" s="77">
        <f t="shared" si="12"/>
        <v>0.0005990586221651691</v>
      </c>
      <c r="K70" s="44">
        <f t="shared" si="13"/>
        <v>-373</v>
      </c>
    </row>
    <row r="71" spans="1:11" ht="15">
      <c r="A71" s="95">
        <v>70</v>
      </c>
      <c r="B71" s="96" t="s">
        <v>162</v>
      </c>
      <c r="C71" s="44">
        <v>11746</v>
      </c>
      <c r="D71" s="44">
        <v>12360</v>
      </c>
      <c r="E71" s="113">
        <v>12658</v>
      </c>
      <c r="F71" s="115">
        <f>E71/4a_İl!E71</f>
        <v>0.3003369240260048</v>
      </c>
      <c r="G71" s="75">
        <f t="shared" si="9"/>
        <v>0.0034251774081164635</v>
      </c>
      <c r="H71" s="75">
        <f t="shared" si="10"/>
        <v>0.07764345309041376</v>
      </c>
      <c r="I71" s="45">
        <f t="shared" si="11"/>
        <v>912</v>
      </c>
      <c r="J71" s="77">
        <f t="shared" si="12"/>
        <v>0.00300187617260788</v>
      </c>
      <c r="K71" s="44">
        <f t="shared" si="13"/>
        <v>298</v>
      </c>
    </row>
    <row r="72" spans="1:11" ht="15">
      <c r="A72" s="95">
        <v>71</v>
      </c>
      <c r="B72" s="96" t="s">
        <v>163</v>
      </c>
      <c r="C72" s="44">
        <v>4916</v>
      </c>
      <c r="D72" s="44">
        <v>5881</v>
      </c>
      <c r="E72" s="113">
        <v>5639</v>
      </c>
      <c r="F72" s="115">
        <f>E72/4a_İl!E72</f>
        <v>0.16096711577985842</v>
      </c>
      <c r="G72" s="75">
        <f t="shared" si="9"/>
        <v>0.0015258789227657402</v>
      </c>
      <c r="H72" s="75">
        <f t="shared" si="10"/>
        <v>0.14707078925956063</v>
      </c>
      <c r="I72" s="45">
        <f t="shared" si="11"/>
        <v>723</v>
      </c>
      <c r="J72" s="77">
        <f t="shared" si="12"/>
        <v>0.002379776834205589</v>
      </c>
      <c r="K72" s="44">
        <f t="shared" si="13"/>
        <v>-242</v>
      </c>
    </row>
    <row r="73" spans="1:11" ht="15">
      <c r="A73" s="95">
        <v>72</v>
      </c>
      <c r="B73" s="96" t="s">
        <v>164</v>
      </c>
      <c r="C73" s="44">
        <v>6059</v>
      </c>
      <c r="D73" s="44">
        <v>8888</v>
      </c>
      <c r="E73" s="113">
        <v>6763</v>
      </c>
      <c r="F73" s="115">
        <f>E73/4a_İl!E73</f>
        <v>0.15547841280058852</v>
      </c>
      <c r="G73" s="75">
        <f t="shared" si="9"/>
        <v>0.0018300264505523498</v>
      </c>
      <c r="H73" s="75">
        <f t="shared" si="10"/>
        <v>0.11619079055949827</v>
      </c>
      <c r="I73" s="45">
        <f t="shared" si="11"/>
        <v>704</v>
      </c>
      <c r="J73" s="77">
        <f t="shared" si="12"/>
        <v>0.002317237747276258</v>
      </c>
      <c r="K73" s="44">
        <f t="shared" si="13"/>
        <v>-2125</v>
      </c>
    </row>
    <row r="74" spans="1:11" ht="15">
      <c r="A74" s="95">
        <v>73</v>
      </c>
      <c r="B74" s="96" t="s">
        <v>165</v>
      </c>
      <c r="C74" s="44">
        <v>1652</v>
      </c>
      <c r="D74" s="44">
        <v>2594</v>
      </c>
      <c r="E74" s="113">
        <v>1791</v>
      </c>
      <c r="F74" s="115">
        <f>E74/4a_İl!E74</f>
        <v>0.06743730702613149</v>
      </c>
      <c r="G74" s="75">
        <f t="shared" si="9"/>
        <v>0.000484633649702685</v>
      </c>
      <c r="H74" s="75">
        <f t="shared" si="10"/>
        <v>0.0841404358353511</v>
      </c>
      <c r="I74" s="45">
        <f t="shared" si="11"/>
        <v>139</v>
      </c>
      <c r="J74" s="77">
        <f t="shared" si="12"/>
        <v>0.0004575227938514203</v>
      </c>
      <c r="K74" s="44">
        <f t="shared" si="13"/>
        <v>-803</v>
      </c>
    </row>
    <row r="75" spans="1:11" ht="15">
      <c r="A75" s="95">
        <v>74</v>
      </c>
      <c r="B75" s="96" t="s">
        <v>166</v>
      </c>
      <c r="C75" s="44">
        <v>6860</v>
      </c>
      <c r="D75" s="44">
        <v>7474</v>
      </c>
      <c r="E75" s="113">
        <v>7322</v>
      </c>
      <c r="F75" s="115">
        <f>E75/4a_İl!E75</f>
        <v>0.2621835499695635</v>
      </c>
      <c r="G75" s="75">
        <f t="shared" si="9"/>
        <v>0.001981288432787861</v>
      </c>
      <c r="H75" s="75">
        <f t="shared" si="10"/>
        <v>0.0673469387755102</v>
      </c>
      <c r="I75" s="45">
        <f t="shared" si="11"/>
        <v>462</v>
      </c>
      <c r="J75" s="77">
        <f t="shared" si="12"/>
        <v>0.0015206872716500444</v>
      </c>
      <c r="K75" s="44">
        <f t="shared" si="13"/>
        <v>-152</v>
      </c>
    </row>
    <row r="76" spans="1:11" ht="15">
      <c r="A76" s="95">
        <v>75</v>
      </c>
      <c r="B76" s="96" t="s">
        <v>167</v>
      </c>
      <c r="C76" s="44">
        <v>870</v>
      </c>
      <c r="D76" s="44">
        <v>1867</v>
      </c>
      <c r="E76" s="113">
        <v>1303</v>
      </c>
      <c r="F76" s="115">
        <f>E76/4a_İl!E76</f>
        <v>0.1460926112792914</v>
      </c>
      <c r="G76" s="75">
        <f t="shared" si="9"/>
        <v>0.00035258383336828503</v>
      </c>
      <c r="H76" s="75">
        <f t="shared" si="10"/>
        <v>0.49770114942528737</v>
      </c>
      <c r="I76" s="45">
        <f t="shared" si="11"/>
        <v>433</v>
      </c>
      <c r="J76" s="77">
        <f t="shared" si="12"/>
        <v>0.0014252328758105396</v>
      </c>
      <c r="K76" s="44">
        <f t="shared" si="13"/>
        <v>-564</v>
      </c>
    </row>
    <row r="77" spans="1:11" ht="15">
      <c r="A77" s="95">
        <v>76</v>
      </c>
      <c r="B77" s="96" t="s">
        <v>168</v>
      </c>
      <c r="C77" s="44">
        <v>2029</v>
      </c>
      <c r="D77" s="44">
        <v>2860</v>
      </c>
      <c r="E77" s="113">
        <v>2466</v>
      </c>
      <c r="F77" s="115">
        <f>E77/4a_İl!E77</f>
        <v>0.18376928236083165</v>
      </c>
      <c r="G77" s="75">
        <f t="shared" si="9"/>
        <v>0.0006672845227062095</v>
      </c>
      <c r="H77" s="75">
        <f t="shared" si="10"/>
        <v>0.2153770330211927</v>
      </c>
      <c r="I77" s="45">
        <f t="shared" si="11"/>
        <v>437</v>
      </c>
      <c r="J77" s="77">
        <f t="shared" si="12"/>
        <v>0.0014383989993746091</v>
      </c>
      <c r="K77" s="44">
        <f t="shared" si="13"/>
        <v>-394</v>
      </c>
    </row>
    <row r="78" spans="1:11" ht="15">
      <c r="A78" s="95">
        <v>77</v>
      </c>
      <c r="B78" s="96" t="s">
        <v>169</v>
      </c>
      <c r="C78" s="44">
        <v>10265</v>
      </c>
      <c r="D78" s="44">
        <v>11756</v>
      </c>
      <c r="E78" s="113">
        <v>11348</v>
      </c>
      <c r="F78" s="115">
        <f>E78/4a_İl!E78</f>
        <v>0.22244873956168895</v>
      </c>
      <c r="G78" s="75">
        <f t="shared" si="9"/>
        <v>0.0030706994175466605</v>
      </c>
      <c r="H78" s="75">
        <f t="shared" si="10"/>
        <v>0.1055041402825134</v>
      </c>
      <c r="I78" s="45">
        <f t="shared" si="11"/>
        <v>1083</v>
      </c>
      <c r="J78" s="77">
        <f t="shared" si="12"/>
        <v>0.0035647279549718574</v>
      </c>
      <c r="K78" s="44">
        <f t="shared" si="13"/>
        <v>-408</v>
      </c>
    </row>
    <row r="79" spans="1:11" ht="15">
      <c r="A79" s="95">
        <v>78</v>
      </c>
      <c r="B79" s="96" t="s">
        <v>170</v>
      </c>
      <c r="C79" s="44">
        <v>7886</v>
      </c>
      <c r="D79" s="44">
        <v>8718</v>
      </c>
      <c r="E79" s="113">
        <v>9800</v>
      </c>
      <c r="F79" s="115">
        <f>E79/4a_İl!E79</f>
        <v>0.23285653186332747</v>
      </c>
      <c r="G79" s="75">
        <f t="shared" si="9"/>
        <v>0.0026518200821252446</v>
      </c>
      <c r="H79" s="75">
        <f t="shared" si="10"/>
        <v>0.2427085975145828</v>
      </c>
      <c r="I79" s="45">
        <f t="shared" si="11"/>
        <v>1914</v>
      </c>
      <c r="J79" s="77">
        <f t="shared" si="12"/>
        <v>0.006299990125407327</v>
      </c>
      <c r="K79" s="44">
        <f t="shared" si="13"/>
        <v>1082</v>
      </c>
    </row>
    <row r="80" spans="1:11" ht="15">
      <c r="A80" s="95">
        <v>79</v>
      </c>
      <c r="B80" s="96" t="s">
        <v>171</v>
      </c>
      <c r="C80" s="44">
        <v>2079</v>
      </c>
      <c r="D80" s="44">
        <v>2415</v>
      </c>
      <c r="E80" s="113">
        <v>1971</v>
      </c>
      <c r="F80" s="115">
        <f>E80/4a_İl!E80</f>
        <v>0.161583866207575</v>
      </c>
      <c r="G80" s="75">
        <f t="shared" si="9"/>
        <v>0.0005333405491702915</v>
      </c>
      <c r="H80" s="75">
        <f t="shared" si="10"/>
        <v>-0.05194805194805195</v>
      </c>
      <c r="I80" s="45">
        <f t="shared" si="11"/>
        <v>-108</v>
      </c>
      <c r="J80" s="77">
        <f t="shared" si="12"/>
        <v>-0.00035548533622988053</v>
      </c>
      <c r="K80" s="44">
        <f t="shared" si="13"/>
        <v>-444</v>
      </c>
    </row>
    <row r="81" spans="1:11" ht="15">
      <c r="A81" s="95">
        <v>80</v>
      </c>
      <c r="B81" s="96" t="s">
        <v>172</v>
      </c>
      <c r="C81" s="44">
        <v>8378</v>
      </c>
      <c r="D81" s="44">
        <v>9735</v>
      </c>
      <c r="E81" s="113">
        <v>8924</v>
      </c>
      <c r="F81" s="115">
        <f>E81/4a_İl!E81</f>
        <v>0.1835571919287492</v>
      </c>
      <c r="G81" s="75">
        <f t="shared" si="9"/>
        <v>0.002414779838049559</v>
      </c>
      <c r="H81" s="75">
        <f t="shared" si="10"/>
        <v>0.06517068512771544</v>
      </c>
      <c r="I81" s="45">
        <f t="shared" si="11"/>
        <v>546</v>
      </c>
      <c r="J81" s="77">
        <f t="shared" si="12"/>
        <v>0.001797175866495507</v>
      </c>
      <c r="K81" s="44">
        <f t="shared" si="13"/>
        <v>-811</v>
      </c>
    </row>
    <row r="82" spans="1:11" ht="15" thickBot="1">
      <c r="A82" s="95">
        <v>81</v>
      </c>
      <c r="B82" s="96" t="s">
        <v>173</v>
      </c>
      <c r="C82" s="44">
        <v>19794</v>
      </c>
      <c r="D82" s="44">
        <v>22619</v>
      </c>
      <c r="E82" s="113">
        <v>24033</v>
      </c>
      <c r="F82" s="115">
        <f>E82/4a_İl!E82</f>
        <v>0.3156132217946866</v>
      </c>
      <c r="G82" s="75">
        <f t="shared" si="9"/>
        <v>0.006503182860583265</v>
      </c>
      <c r="H82" s="75">
        <f t="shared" si="10"/>
        <v>0.2141558047893301</v>
      </c>
      <c r="I82" s="45">
        <f t="shared" si="11"/>
        <v>4239</v>
      </c>
      <c r="J82" s="77">
        <f t="shared" si="12"/>
        <v>0.01395279944702281</v>
      </c>
      <c r="K82" s="44">
        <f t="shared" si="13"/>
        <v>1414</v>
      </c>
    </row>
    <row r="83" spans="1:11" s="11" customFormat="1" ht="15" thickBot="1">
      <c r="A83" s="124" t="s">
        <v>174</v>
      </c>
      <c r="B83" s="125"/>
      <c r="C83" s="83">
        <v>3391765</v>
      </c>
      <c r="D83" s="83">
        <v>3769995</v>
      </c>
      <c r="E83" s="116">
        <v>3695575</v>
      </c>
      <c r="F83" s="117">
        <f>E83/4a_İl!E83</f>
        <v>0.2660356950675874</v>
      </c>
      <c r="G83" s="84">
        <f t="shared" si="9"/>
        <v>1</v>
      </c>
      <c r="H83" s="84">
        <f t="shared" si="10"/>
        <v>0.0895728330235143</v>
      </c>
      <c r="I83" s="82">
        <f t="shared" si="11"/>
        <v>303810</v>
      </c>
      <c r="J83" s="85">
        <f t="shared" si="12"/>
        <v>1</v>
      </c>
      <c r="K83" s="83">
        <f t="shared" si="13"/>
        <v>-74420</v>
      </c>
    </row>
    <row r="84" spans="3:10" ht="15">
      <c r="C84" s="34"/>
      <c r="F84" s="35"/>
      <c r="J84" s="16"/>
    </row>
    <row r="85" spans="6:10" ht="15">
      <c r="F85" s="26"/>
      <c r="J85" s="16"/>
    </row>
    <row r="86" ht="15">
      <c r="J86" s="16"/>
    </row>
    <row r="87" ht="15">
      <c r="J87" s="16"/>
    </row>
    <row r="88" ht="15">
      <c r="J88" s="16"/>
    </row>
    <row r="89" ht="15">
      <c r="J89" s="16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68" activePane="bottomLeft" state="frozen"/>
      <selection pane="bottomLeft" activeCell="E86" sqref="E86"/>
    </sheetView>
  </sheetViews>
  <sheetFormatPr defaultColWidth="8.8515625" defaultRowHeight="15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2.421875" style="7" customWidth="1"/>
    <col min="6" max="6" width="26.421875" style="7" customWidth="1"/>
    <col min="7" max="7" width="27.421875" style="7" customWidth="1"/>
    <col min="8" max="16384" width="8.8515625" style="7" customWidth="1"/>
  </cols>
  <sheetData>
    <row r="1" spans="1:8" ht="44" thickBot="1">
      <c r="A1" s="4" t="s">
        <v>175</v>
      </c>
      <c r="B1" s="4">
        <v>41883</v>
      </c>
      <c r="C1" s="4">
        <v>42217</v>
      </c>
      <c r="D1" s="4">
        <v>42248</v>
      </c>
      <c r="E1" s="1" t="s">
        <v>288</v>
      </c>
      <c r="F1" s="2" t="s">
        <v>289</v>
      </c>
      <c r="G1" s="2" t="s">
        <v>290</v>
      </c>
      <c r="H1" s="1" t="s">
        <v>264</v>
      </c>
    </row>
    <row r="2" spans="1:8" ht="15">
      <c r="A2" s="120" t="s">
        <v>176</v>
      </c>
      <c r="B2" s="73">
        <v>2062</v>
      </c>
      <c r="C2" s="72">
        <v>2044</v>
      </c>
      <c r="D2" s="118">
        <v>1803</v>
      </c>
      <c r="E2" s="76">
        <f>D2/$D$83</f>
        <v>0.024559348353175144</v>
      </c>
      <c r="F2" s="76">
        <f aca="true" t="shared" si="0" ref="F2:F33">(D2-B2)/B2</f>
        <v>-0.12560620756547042</v>
      </c>
      <c r="G2" s="72">
        <f aca="true" t="shared" si="1" ref="G2:G33">D2-B2</f>
        <v>-259</v>
      </c>
      <c r="H2" s="72">
        <f>D2-C2</f>
        <v>-241</v>
      </c>
    </row>
    <row r="3" spans="1:8" ht="15">
      <c r="A3" s="121" t="s">
        <v>177</v>
      </c>
      <c r="B3" s="44">
        <v>218</v>
      </c>
      <c r="C3" s="45">
        <v>239</v>
      </c>
      <c r="D3" s="43">
        <v>244</v>
      </c>
      <c r="E3" s="77">
        <f aca="true" t="shared" si="2" ref="E3:E66">D3/$D$83</f>
        <v>0.0033236167488489934</v>
      </c>
      <c r="F3" s="77">
        <f t="shared" si="0"/>
        <v>0.11926605504587157</v>
      </c>
      <c r="G3" s="45">
        <f t="shared" si="1"/>
        <v>26</v>
      </c>
      <c r="H3" s="45">
        <f aca="true" t="shared" si="3" ref="H3:H66">D3-C3</f>
        <v>5</v>
      </c>
    </row>
    <row r="4" spans="1:8" ht="15">
      <c r="A4" s="121" t="s">
        <v>178</v>
      </c>
      <c r="B4" s="44">
        <v>326</v>
      </c>
      <c r="C4" s="45">
        <v>379</v>
      </c>
      <c r="D4" s="43">
        <v>393</v>
      </c>
      <c r="E4" s="77">
        <f t="shared" si="2"/>
        <v>0.0053532023864657965</v>
      </c>
      <c r="F4" s="77">
        <f t="shared" si="0"/>
        <v>0.20552147239263804</v>
      </c>
      <c r="G4" s="45">
        <f t="shared" si="1"/>
        <v>67</v>
      </c>
      <c r="H4" s="45">
        <f t="shared" si="3"/>
        <v>14</v>
      </c>
    </row>
    <row r="5" spans="1:8" ht="15">
      <c r="A5" s="121" t="s">
        <v>179</v>
      </c>
      <c r="B5" s="44">
        <v>69</v>
      </c>
      <c r="C5" s="45">
        <v>92</v>
      </c>
      <c r="D5" s="43">
        <v>98</v>
      </c>
      <c r="E5" s="77">
        <f t="shared" si="2"/>
        <v>0.0013348952515868909</v>
      </c>
      <c r="F5" s="77">
        <f t="shared" si="0"/>
        <v>0.42028985507246375</v>
      </c>
      <c r="G5" s="45">
        <f t="shared" si="1"/>
        <v>29</v>
      </c>
      <c r="H5" s="45">
        <f t="shared" si="3"/>
        <v>6</v>
      </c>
    </row>
    <row r="6" spans="1:8" ht="15">
      <c r="A6" s="121" t="s">
        <v>180</v>
      </c>
      <c r="B6" s="44">
        <v>131</v>
      </c>
      <c r="C6" s="45">
        <v>149</v>
      </c>
      <c r="D6" s="43">
        <v>160</v>
      </c>
      <c r="E6" s="77">
        <f t="shared" si="2"/>
        <v>0.0021794208189173728</v>
      </c>
      <c r="F6" s="77">
        <f t="shared" si="0"/>
        <v>0.22137404580152673</v>
      </c>
      <c r="G6" s="45">
        <f t="shared" si="1"/>
        <v>29</v>
      </c>
      <c r="H6" s="45">
        <f t="shared" si="3"/>
        <v>11</v>
      </c>
    </row>
    <row r="7" spans="1:8" ht="15">
      <c r="A7" s="121" t="s">
        <v>181</v>
      </c>
      <c r="B7" s="44">
        <v>188</v>
      </c>
      <c r="C7" s="45">
        <v>188</v>
      </c>
      <c r="D7" s="43">
        <v>160</v>
      </c>
      <c r="E7" s="77">
        <f t="shared" si="2"/>
        <v>0.0021794208189173728</v>
      </c>
      <c r="F7" s="77">
        <f t="shared" si="0"/>
        <v>-0.14893617021276595</v>
      </c>
      <c r="G7" s="45">
        <f t="shared" si="1"/>
        <v>-28</v>
      </c>
      <c r="H7" s="45">
        <f t="shared" si="3"/>
        <v>-28</v>
      </c>
    </row>
    <row r="8" spans="1:8" ht="15">
      <c r="A8" s="121" t="s">
        <v>182</v>
      </c>
      <c r="B8" s="44">
        <v>5576</v>
      </c>
      <c r="C8" s="45">
        <v>5876</v>
      </c>
      <c r="D8" s="43">
        <v>5522</v>
      </c>
      <c r="E8" s="77">
        <f t="shared" si="2"/>
        <v>0.07521726101288582</v>
      </c>
      <c r="F8" s="77">
        <f t="shared" si="0"/>
        <v>-0.009684361549497847</v>
      </c>
      <c r="G8" s="45">
        <f t="shared" si="1"/>
        <v>-54</v>
      </c>
      <c r="H8" s="45">
        <f t="shared" si="3"/>
        <v>-354</v>
      </c>
    </row>
    <row r="9" spans="1:8" ht="15">
      <c r="A9" s="121" t="s">
        <v>183</v>
      </c>
      <c r="B9" s="44">
        <v>2825</v>
      </c>
      <c r="C9" s="45">
        <v>2789</v>
      </c>
      <c r="D9" s="43">
        <v>3378</v>
      </c>
      <c r="E9" s="77">
        <f t="shared" si="2"/>
        <v>0.04601302203939303</v>
      </c>
      <c r="F9" s="77">
        <f t="shared" si="0"/>
        <v>0.19575221238938054</v>
      </c>
      <c r="G9" s="45">
        <f t="shared" si="1"/>
        <v>553</v>
      </c>
      <c r="H9" s="45">
        <f t="shared" si="3"/>
        <v>589</v>
      </c>
    </row>
    <row r="10" spans="1:8" ht="15">
      <c r="A10" s="121" t="s">
        <v>184</v>
      </c>
      <c r="B10" s="44">
        <v>22</v>
      </c>
      <c r="C10" s="45">
        <v>34</v>
      </c>
      <c r="D10" s="43">
        <v>46</v>
      </c>
      <c r="E10" s="77">
        <f t="shared" si="2"/>
        <v>0.0006265834854387446</v>
      </c>
      <c r="F10" s="77">
        <f t="shared" si="0"/>
        <v>1.0909090909090908</v>
      </c>
      <c r="G10" s="45">
        <f t="shared" si="1"/>
        <v>24</v>
      </c>
      <c r="H10" s="45">
        <f t="shared" si="3"/>
        <v>12</v>
      </c>
    </row>
    <row r="11" spans="1:8" ht="15">
      <c r="A11" s="121" t="s">
        <v>185</v>
      </c>
      <c r="B11" s="44">
        <v>162</v>
      </c>
      <c r="C11" s="45">
        <v>267</v>
      </c>
      <c r="D11" s="43">
        <v>153</v>
      </c>
      <c r="E11" s="77">
        <f t="shared" si="2"/>
        <v>0.0020840711580897378</v>
      </c>
      <c r="F11" s="77">
        <f t="shared" si="0"/>
        <v>-0.05555555555555555</v>
      </c>
      <c r="G11" s="45">
        <f t="shared" si="1"/>
        <v>-9</v>
      </c>
      <c r="H11" s="45">
        <f t="shared" si="3"/>
        <v>-114</v>
      </c>
    </row>
    <row r="12" spans="1:8" ht="15">
      <c r="A12" s="121" t="s">
        <v>186</v>
      </c>
      <c r="B12" s="44">
        <v>771</v>
      </c>
      <c r="C12" s="45">
        <v>712</v>
      </c>
      <c r="D12" s="43">
        <v>755</v>
      </c>
      <c r="E12" s="77">
        <f t="shared" si="2"/>
        <v>0.010284141989266353</v>
      </c>
      <c r="F12" s="77">
        <f t="shared" si="0"/>
        <v>-0.020752269779507133</v>
      </c>
      <c r="G12" s="45">
        <f t="shared" si="1"/>
        <v>-16</v>
      </c>
      <c r="H12" s="45">
        <f t="shared" si="3"/>
        <v>43</v>
      </c>
    </row>
    <row r="13" spans="1:8" ht="15">
      <c r="A13" s="121" t="s">
        <v>187</v>
      </c>
      <c r="B13" s="44">
        <v>807</v>
      </c>
      <c r="C13" s="45">
        <v>708</v>
      </c>
      <c r="D13" s="43">
        <v>714</v>
      </c>
      <c r="E13" s="77">
        <f t="shared" si="2"/>
        <v>0.009725665404418776</v>
      </c>
      <c r="F13" s="77">
        <f t="shared" si="0"/>
        <v>-0.11524163568773234</v>
      </c>
      <c r="G13" s="45">
        <f t="shared" si="1"/>
        <v>-93</v>
      </c>
      <c r="H13" s="45">
        <f t="shared" si="3"/>
        <v>6</v>
      </c>
    </row>
    <row r="14" spans="1:8" ht="15">
      <c r="A14" s="121" t="s">
        <v>188</v>
      </c>
      <c r="B14" s="44">
        <v>204</v>
      </c>
      <c r="C14" s="45">
        <v>157</v>
      </c>
      <c r="D14" s="43">
        <v>167</v>
      </c>
      <c r="E14" s="77">
        <f t="shared" si="2"/>
        <v>0.002274770479745008</v>
      </c>
      <c r="F14" s="77">
        <f t="shared" si="0"/>
        <v>-0.18137254901960784</v>
      </c>
      <c r="G14" s="45">
        <f t="shared" si="1"/>
        <v>-37</v>
      </c>
      <c r="H14" s="45">
        <f t="shared" si="3"/>
        <v>10</v>
      </c>
    </row>
    <row r="15" spans="1:8" ht="15">
      <c r="A15" s="121" t="s">
        <v>189</v>
      </c>
      <c r="B15" s="44">
        <v>215</v>
      </c>
      <c r="C15" s="45">
        <v>217</v>
      </c>
      <c r="D15" s="43">
        <v>252</v>
      </c>
      <c r="E15" s="77">
        <f t="shared" si="2"/>
        <v>0.003432587789794862</v>
      </c>
      <c r="F15" s="77">
        <f t="shared" si="0"/>
        <v>0.17209302325581396</v>
      </c>
      <c r="G15" s="45">
        <f t="shared" si="1"/>
        <v>37</v>
      </c>
      <c r="H15" s="45">
        <f t="shared" si="3"/>
        <v>35</v>
      </c>
    </row>
    <row r="16" spans="1:8" ht="15">
      <c r="A16" s="121" t="s">
        <v>190</v>
      </c>
      <c r="B16" s="44">
        <v>18</v>
      </c>
      <c r="C16" s="45">
        <v>21</v>
      </c>
      <c r="D16" s="43">
        <v>36</v>
      </c>
      <c r="E16" s="77">
        <f t="shared" si="2"/>
        <v>0.0004903696842564089</v>
      </c>
      <c r="F16" s="77">
        <f t="shared" si="0"/>
        <v>1</v>
      </c>
      <c r="G16" s="45">
        <f t="shared" si="1"/>
        <v>18</v>
      </c>
      <c r="H16" s="45">
        <f t="shared" si="3"/>
        <v>15</v>
      </c>
    </row>
    <row r="17" spans="1:8" ht="15">
      <c r="A17" s="121" t="s">
        <v>191</v>
      </c>
      <c r="B17" s="44">
        <v>306</v>
      </c>
      <c r="C17" s="45">
        <v>269</v>
      </c>
      <c r="D17" s="43">
        <v>213</v>
      </c>
      <c r="E17" s="77">
        <f t="shared" si="2"/>
        <v>0.0029013539651837525</v>
      </c>
      <c r="F17" s="77">
        <f t="shared" si="0"/>
        <v>-0.30392156862745096</v>
      </c>
      <c r="G17" s="45">
        <f t="shared" si="1"/>
        <v>-93</v>
      </c>
      <c r="H17" s="45">
        <f t="shared" si="3"/>
        <v>-56</v>
      </c>
    </row>
    <row r="18" spans="1:8" ht="15">
      <c r="A18" s="121" t="s">
        <v>192</v>
      </c>
      <c r="B18" s="44">
        <v>85</v>
      </c>
      <c r="C18" s="45">
        <v>145</v>
      </c>
      <c r="D18" s="43">
        <v>128</v>
      </c>
      <c r="E18" s="77">
        <f t="shared" si="2"/>
        <v>0.0017435366551338983</v>
      </c>
      <c r="F18" s="77">
        <f t="shared" si="0"/>
        <v>0.5058823529411764</v>
      </c>
      <c r="G18" s="45">
        <f t="shared" si="1"/>
        <v>43</v>
      </c>
      <c r="H18" s="45">
        <f t="shared" si="3"/>
        <v>-17</v>
      </c>
    </row>
    <row r="19" spans="1:8" ht="15">
      <c r="A19" s="121" t="s">
        <v>193</v>
      </c>
      <c r="B19" s="44">
        <v>94</v>
      </c>
      <c r="C19" s="45">
        <v>100</v>
      </c>
      <c r="D19" s="43">
        <v>109</v>
      </c>
      <c r="E19" s="77">
        <f t="shared" si="2"/>
        <v>0.0014847304328874601</v>
      </c>
      <c r="F19" s="77">
        <f t="shared" si="0"/>
        <v>0.1595744680851064</v>
      </c>
      <c r="G19" s="45">
        <f t="shared" si="1"/>
        <v>15</v>
      </c>
      <c r="H19" s="45">
        <f t="shared" si="3"/>
        <v>9</v>
      </c>
    </row>
    <row r="20" spans="1:8" ht="15">
      <c r="A20" s="121" t="s">
        <v>194</v>
      </c>
      <c r="B20" s="44">
        <v>188</v>
      </c>
      <c r="C20" s="45">
        <v>257</v>
      </c>
      <c r="D20" s="43">
        <v>249</v>
      </c>
      <c r="E20" s="77">
        <f t="shared" si="2"/>
        <v>0.003391723649440161</v>
      </c>
      <c r="F20" s="77">
        <f t="shared" si="0"/>
        <v>0.324468085106383</v>
      </c>
      <c r="G20" s="45">
        <f t="shared" si="1"/>
        <v>61</v>
      </c>
      <c r="H20" s="45">
        <f t="shared" si="3"/>
        <v>-8</v>
      </c>
    </row>
    <row r="21" spans="1:8" ht="15">
      <c r="A21" s="121" t="s">
        <v>195</v>
      </c>
      <c r="B21" s="44">
        <v>165</v>
      </c>
      <c r="C21" s="45">
        <v>157</v>
      </c>
      <c r="D21" s="43">
        <v>178</v>
      </c>
      <c r="E21" s="77">
        <f t="shared" si="2"/>
        <v>0.002424605661045577</v>
      </c>
      <c r="F21" s="77">
        <f t="shared" si="0"/>
        <v>0.07878787878787878</v>
      </c>
      <c r="G21" s="45">
        <f t="shared" si="1"/>
        <v>13</v>
      </c>
      <c r="H21" s="45">
        <f t="shared" si="3"/>
        <v>21</v>
      </c>
    </row>
    <row r="22" spans="1:8" ht="15">
      <c r="A22" s="121" t="s">
        <v>196</v>
      </c>
      <c r="B22" s="44">
        <v>3935</v>
      </c>
      <c r="C22" s="45">
        <v>4136</v>
      </c>
      <c r="D22" s="43">
        <v>3932</v>
      </c>
      <c r="E22" s="77">
        <f t="shared" si="2"/>
        <v>0.053559266624894436</v>
      </c>
      <c r="F22" s="77">
        <f t="shared" si="0"/>
        <v>-0.0007623888182973316</v>
      </c>
      <c r="G22" s="45">
        <f t="shared" si="1"/>
        <v>-3</v>
      </c>
      <c r="H22" s="45">
        <f t="shared" si="3"/>
        <v>-204</v>
      </c>
    </row>
    <row r="23" spans="1:8" ht="15">
      <c r="A23" s="121" t="s">
        <v>197</v>
      </c>
      <c r="B23" s="44">
        <v>309</v>
      </c>
      <c r="C23" s="45">
        <v>385</v>
      </c>
      <c r="D23" s="43">
        <v>398</v>
      </c>
      <c r="E23" s="77">
        <f t="shared" si="2"/>
        <v>0.005421309287056965</v>
      </c>
      <c r="F23" s="77">
        <f t="shared" si="0"/>
        <v>0.28802588996763756</v>
      </c>
      <c r="G23" s="45">
        <f t="shared" si="1"/>
        <v>89</v>
      </c>
      <c r="H23" s="45">
        <f t="shared" si="3"/>
        <v>13</v>
      </c>
    </row>
    <row r="24" spans="1:8" ht="15">
      <c r="A24" s="121" t="s">
        <v>198</v>
      </c>
      <c r="B24" s="44">
        <v>101</v>
      </c>
      <c r="C24" s="45">
        <v>100</v>
      </c>
      <c r="D24" s="43">
        <v>79</v>
      </c>
      <c r="E24" s="77">
        <f t="shared" si="2"/>
        <v>0.0010760890293404527</v>
      </c>
      <c r="F24" s="77">
        <f t="shared" si="0"/>
        <v>-0.21782178217821782</v>
      </c>
      <c r="G24" s="45">
        <f t="shared" si="1"/>
        <v>-22</v>
      </c>
      <c r="H24" s="45">
        <f t="shared" si="3"/>
        <v>-21</v>
      </c>
    </row>
    <row r="25" spans="1:8" ht="15">
      <c r="A25" s="121" t="s">
        <v>199</v>
      </c>
      <c r="B25" s="44">
        <v>401</v>
      </c>
      <c r="C25" s="45">
        <v>376</v>
      </c>
      <c r="D25" s="43">
        <v>324</v>
      </c>
      <c r="E25" s="77">
        <f t="shared" si="2"/>
        <v>0.004413327158307679</v>
      </c>
      <c r="F25" s="77">
        <f t="shared" si="0"/>
        <v>-0.19201995012468828</v>
      </c>
      <c r="G25" s="45">
        <f t="shared" si="1"/>
        <v>-77</v>
      </c>
      <c r="H25" s="45">
        <f t="shared" si="3"/>
        <v>-52</v>
      </c>
    </row>
    <row r="26" spans="1:8" ht="15">
      <c r="A26" s="121" t="s">
        <v>200</v>
      </c>
      <c r="B26" s="44">
        <v>934</v>
      </c>
      <c r="C26" s="45">
        <v>1074</v>
      </c>
      <c r="D26" s="43">
        <v>915</v>
      </c>
      <c r="E26" s="77">
        <f t="shared" si="2"/>
        <v>0.012463562808183726</v>
      </c>
      <c r="F26" s="77">
        <f t="shared" si="0"/>
        <v>-0.020342612419700215</v>
      </c>
      <c r="G26" s="45">
        <f t="shared" si="1"/>
        <v>-19</v>
      </c>
      <c r="H26" s="45">
        <f t="shared" si="3"/>
        <v>-159</v>
      </c>
    </row>
    <row r="27" spans="1:8" ht="15">
      <c r="A27" s="121" t="s">
        <v>113</v>
      </c>
      <c r="B27" s="44">
        <v>859</v>
      </c>
      <c r="C27" s="45">
        <v>559</v>
      </c>
      <c r="D27" s="43">
        <v>635</v>
      </c>
      <c r="E27" s="77">
        <f t="shared" si="2"/>
        <v>0.008649576375078323</v>
      </c>
      <c r="F27" s="77">
        <f t="shared" si="0"/>
        <v>-0.2607683352735739</v>
      </c>
      <c r="G27" s="45">
        <f t="shared" si="1"/>
        <v>-224</v>
      </c>
      <c r="H27" s="45">
        <f t="shared" si="3"/>
        <v>76</v>
      </c>
    </row>
    <row r="28" spans="1:8" ht="15">
      <c r="A28" s="121" t="s">
        <v>201</v>
      </c>
      <c r="B28" s="44">
        <v>468</v>
      </c>
      <c r="C28" s="45">
        <v>617</v>
      </c>
      <c r="D28" s="43">
        <v>478</v>
      </c>
      <c r="E28" s="77">
        <f t="shared" si="2"/>
        <v>0.0065110196965156505</v>
      </c>
      <c r="F28" s="77">
        <f t="shared" si="0"/>
        <v>0.021367521367521368</v>
      </c>
      <c r="G28" s="45">
        <f t="shared" si="1"/>
        <v>10</v>
      </c>
      <c r="H28" s="45">
        <f t="shared" si="3"/>
        <v>-139</v>
      </c>
    </row>
    <row r="29" spans="1:8" ht="15">
      <c r="A29" s="121" t="s">
        <v>202</v>
      </c>
      <c r="B29" s="44">
        <v>226</v>
      </c>
      <c r="C29" s="45">
        <v>308</v>
      </c>
      <c r="D29" s="43">
        <v>239</v>
      </c>
      <c r="E29" s="77">
        <f t="shared" si="2"/>
        <v>0.0032555098482578253</v>
      </c>
      <c r="F29" s="77">
        <f t="shared" si="0"/>
        <v>0.05752212389380531</v>
      </c>
      <c r="G29" s="45">
        <f t="shared" si="1"/>
        <v>13</v>
      </c>
      <c r="H29" s="45">
        <f t="shared" si="3"/>
        <v>-69</v>
      </c>
    </row>
    <row r="30" spans="1:8" ht="15">
      <c r="A30" s="121" t="s">
        <v>203</v>
      </c>
      <c r="B30" s="44">
        <v>355</v>
      </c>
      <c r="C30" s="45">
        <v>352</v>
      </c>
      <c r="D30" s="43">
        <v>329</v>
      </c>
      <c r="E30" s="77">
        <f t="shared" si="2"/>
        <v>0.004481434058898848</v>
      </c>
      <c r="F30" s="77">
        <f t="shared" si="0"/>
        <v>-0.07323943661971831</v>
      </c>
      <c r="G30" s="45">
        <f t="shared" si="1"/>
        <v>-26</v>
      </c>
      <c r="H30" s="45">
        <f t="shared" si="3"/>
        <v>-23</v>
      </c>
    </row>
    <row r="31" spans="1:8" ht="15">
      <c r="A31" s="121" t="s">
        <v>204</v>
      </c>
      <c r="B31" s="44">
        <v>170</v>
      </c>
      <c r="C31" s="45">
        <v>149</v>
      </c>
      <c r="D31" s="43">
        <v>123</v>
      </c>
      <c r="E31" s="77">
        <f t="shared" si="2"/>
        <v>0.0016754297545427304</v>
      </c>
      <c r="F31" s="77">
        <f t="shared" si="0"/>
        <v>-0.27647058823529413</v>
      </c>
      <c r="G31" s="45">
        <f t="shared" si="1"/>
        <v>-47</v>
      </c>
      <c r="H31" s="45">
        <f t="shared" si="3"/>
        <v>-26</v>
      </c>
    </row>
    <row r="32" spans="1:8" ht="15">
      <c r="A32" s="121" t="s">
        <v>205</v>
      </c>
      <c r="B32" s="44">
        <v>424</v>
      </c>
      <c r="C32" s="45">
        <v>511</v>
      </c>
      <c r="D32" s="43">
        <v>370</v>
      </c>
      <c r="E32" s="77">
        <f t="shared" si="2"/>
        <v>0.005039910643746424</v>
      </c>
      <c r="F32" s="77">
        <f t="shared" si="0"/>
        <v>-0.12735849056603774</v>
      </c>
      <c r="G32" s="45">
        <f t="shared" si="1"/>
        <v>-54</v>
      </c>
      <c r="H32" s="45">
        <f t="shared" si="3"/>
        <v>-141</v>
      </c>
    </row>
    <row r="33" spans="1:8" ht="15">
      <c r="A33" s="121" t="s">
        <v>206</v>
      </c>
      <c r="B33" s="44">
        <v>663</v>
      </c>
      <c r="C33" s="45">
        <v>719</v>
      </c>
      <c r="D33" s="43">
        <v>701</v>
      </c>
      <c r="E33" s="77">
        <f t="shared" si="2"/>
        <v>0.009548587462881739</v>
      </c>
      <c r="F33" s="77">
        <f t="shared" si="0"/>
        <v>0.05731523378582202</v>
      </c>
      <c r="G33" s="45">
        <f t="shared" si="1"/>
        <v>38</v>
      </c>
      <c r="H33" s="45">
        <f t="shared" si="3"/>
        <v>-18</v>
      </c>
    </row>
    <row r="34" spans="1:8" ht="15">
      <c r="A34" s="121" t="s">
        <v>207</v>
      </c>
      <c r="B34" s="44">
        <v>1351</v>
      </c>
      <c r="C34" s="45">
        <v>1989</v>
      </c>
      <c r="D34" s="43">
        <v>1699</v>
      </c>
      <c r="E34" s="77">
        <f t="shared" si="2"/>
        <v>0.02314272482087885</v>
      </c>
      <c r="F34" s="77">
        <f aca="true" t="shared" si="4" ref="F34:F65">(D34-B34)/B34</f>
        <v>0.25758697261287933</v>
      </c>
      <c r="G34" s="45">
        <f aca="true" t="shared" si="5" ref="G34:G65">D34-B34</f>
        <v>348</v>
      </c>
      <c r="H34" s="45">
        <f t="shared" si="3"/>
        <v>-290</v>
      </c>
    </row>
    <row r="35" spans="1:8" ht="15">
      <c r="A35" s="121" t="s">
        <v>208</v>
      </c>
      <c r="B35" s="44">
        <v>324</v>
      </c>
      <c r="C35" s="45">
        <v>237</v>
      </c>
      <c r="D35" s="43">
        <v>346</v>
      </c>
      <c r="E35" s="77">
        <f t="shared" si="2"/>
        <v>0.004712997520908819</v>
      </c>
      <c r="F35" s="77">
        <f t="shared" si="4"/>
        <v>0.06790123456790123</v>
      </c>
      <c r="G35" s="45">
        <f t="shared" si="5"/>
        <v>22</v>
      </c>
      <c r="H35" s="45">
        <f t="shared" si="3"/>
        <v>109</v>
      </c>
    </row>
    <row r="36" spans="1:8" ht="15">
      <c r="A36" s="121" t="s">
        <v>209</v>
      </c>
      <c r="B36" s="44">
        <v>93</v>
      </c>
      <c r="C36" s="45">
        <v>92</v>
      </c>
      <c r="D36" s="43">
        <v>80</v>
      </c>
      <c r="E36" s="77">
        <f t="shared" si="2"/>
        <v>0.0010897104094586864</v>
      </c>
      <c r="F36" s="77">
        <f t="shared" si="4"/>
        <v>-0.13978494623655913</v>
      </c>
      <c r="G36" s="45">
        <f t="shared" si="5"/>
        <v>-13</v>
      </c>
      <c r="H36" s="45">
        <f t="shared" si="3"/>
        <v>-12</v>
      </c>
    </row>
    <row r="37" spans="1:8" ht="15">
      <c r="A37" s="121" t="s">
        <v>210</v>
      </c>
      <c r="B37" s="44">
        <v>39</v>
      </c>
      <c r="C37" s="45">
        <v>49</v>
      </c>
      <c r="D37" s="43">
        <v>44</v>
      </c>
      <c r="E37" s="77">
        <f t="shared" si="2"/>
        <v>0.0005993407252022775</v>
      </c>
      <c r="F37" s="77">
        <f t="shared" si="4"/>
        <v>0.1282051282051282</v>
      </c>
      <c r="G37" s="45">
        <f t="shared" si="5"/>
        <v>5</v>
      </c>
      <c r="H37" s="45">
        <f t="shared" si="3"/>
        <v>-5</v>
      </c>
    </row>
    <row r="38" spans="1:8" ht="15">
      <c r="A38" s="121" t="s">
        <v>211</v>
      </c>
      <c r="B38" s="44">
        <v>717</v>
      </c>
      <c r="C38" s="45">
        <v>733</v>
      </c>
      <c r="D38" s="43">
        <v>682</v>
      </c>
      <c r="E38" s="77">
        <f t="shared" si="2"/>
        <v>0.0092897812406353</v>
      </c>
      <c r="F38" s="77">
        <f t="shared" si="4"/>
        <v>-0.04881450488145049</v>
      </c>
      <c r="G38" s="45">
        <f t="shared" si="5"/>
        <v>-35</v>
      </c>
      <c r="H38" s="45">
        <f t="shared" si="3"/>
        <v>-51</v>
      </c>
    </row>
    <row r="39" spans="1:8" ht="15">
      <c r="A39" s="121" t="s">
        <v>212</v>
      </c>
      <c r="B39" s="44">
        <v>42</v>
      </c>
      <c r="C39" s="45">
        <v>60</v>
      </c>
      <c r="D39" s="43">
        <v>59</v>
      </c>
      <c r="E39" s="77">
        <f t="shared" si="2"/>
        <v>0.0008036614269757812</v>
      </c>
      <c r="F39" s="77">
        <f t="shared" si="4"/>
        <v>0.40476190476190477</v>
      </c>
      <c r="G39" s="45">
        <f t="shared" si="5"/>
        <v>17</v>
      </c>
      <c r="H39" s="45">
        <f t="shared" si="3"/>
        <v>-1</v>
      </c>
    </row>
    <row r="40" spans="1:8" ht="15">
      <c r="A40" s="121" t="s">
        <v>213</v>
      </c>
      <c r="B40" s="44">
        <v>284</v>
      </c>
      <c r="C40" s="45">
        <v>218</v>
      </c>
      <c r="D40" s="43">
        <v>275</v>
      </c>
      <c r="E40" s="77">
        <f t="shared" si="2"/>
        <v>0.0037458795325142342</v>
      </c>
      <c r="F40" s="77">
        <f t="shared" si="4"/>
        <v>-0.03169014084507042</v>
      </c>
      <c r="G40" s="45">
        <f t="shared" si="5"/>
        <v>-9</v>
      </c>
      <c r="H40" s="45">
        <f t="shared" si="3"/>
        <v>57</v>
      </c>
    </row>
    <row r="41" spans="1:8" ht="15">
      <c r="A41" s="121" t="s">
        <v>214</v>
      </c>
      <c r="B41" s="44">
        <v>21631</v>
      </c>
      <c r="C41" s="45">
        <v>23460</v>
      </c>
      <c r="D41" s="43">
        <v>22546</v>
      </c>
      <c r="E41" s="77">
        <f t="shared" si="2"/>
        <v>0.3071076361456943</v>
      </c>
      <c r="F41" s="77">
        <f t="shared" si="4"/>
        <v>0.04230040220054551</v>
      </c>
      <c r="G41" s="45">
        <f t="shared" si="5"/>
        <v>915</v>
      </c>
      <c r="H41" s="45">
        <f t="shared" si="3"/>
        <v>-914</v>
      </c>
    </row>
    <row r="42" spans="1:8" ht="15">
      <c r="A42" s="121" t="s">
        <v>215</v>
      </c>
      <c r="B42" s="44">
        <v>5047</v>
      </c>
      <c r="C42" s="45">
        <v>5484</v>
      </c>
      <c r="D42" s="43">
        <v>5114</v>
      </c>
      <c r="E42" s="77">
        <f t="shared" si="2"/>
        <v>0.06965973792464653</v>
      </c>
      <c r="F42" s="77">
        <f t="shared" si="4"/>
        <v>0.013275212997820487</v>
      </c>
      <c r="G42" s="45">
        <f t="shared" si="5"/>
        <v>67</v>
      </c>
      <c r="H42" s="45">
        <f t="shared" si="3"/>
        <v>-370</v>
      </c>
    </row>
    <row r="43" spans="1:8" ht="15">
      <c r="A43" s="121" t="s">
        <v>216</v>
      </c>
      <c r="B43" s="44">
        <v>800</v>
      </c>
      <c r="C43" s="45">
        <v>790</v>
      </c>
      <c r="D43" s="43">
        <v>695</v>
      </c>
      <c r="E43" s="77">
        <f t="shared" si="2"/>
        <v>0.009466859182172337</v>
      </c>
      <c r="F43" s="77">
        <f t="shared" si="4"/>
        <v>-0.13125</v>
      </c>
      <c r="G43" s="45">
        <f t="shared" si="5"/>
        <v>-105</v>
      </c>
      <c r="H43" s="45">
        <f t="shared" si="3"/>
        <v>-95</v>
      </c>
    </row>
    <row r="44" spans="1:8" ht="15">
      <c r="A44" s="121" t="s">
        <v>217</v>
      </c>
      <c r="B44" s="44">
        <v>213</v>
      </c>
      <c r="C44" s="45">
        <v>179</v>
      </c>
      <c r="D44" s="43">
        <v>164</v>
      </c>
      <c r="E44" s="77">
        <f t="shared" si="2"/>
        <v>0.002233906339390307</v>
      </c>
      <c r="F44" s="77">
        <f t="shared" si="4"/>
        <v>-0.2300469483568075</v>
      </c>
      <c r="G44" s="45">
        <f t="shared" si="5"/>
        <v>-49</v>
      </c>
      <c r="H44" s="45">
        <f t="shared" si="3"/>
        <v>-15</v>
      </c>
    </row>
    <row r="45" spans="1:8" ht="15">
      <c r="A45" s="121" t="s">
        <v>218</v>
      </c>
      <c r="B45" s="44">
        <v>108</v>
      </c>
      <c r="C45" s="45">
        <v>202</v>
      </c>
      <c r="D45" s="43">
        <v>163</v>
      </c>
      <c r="E45" s="77">
        <f t="shared" si="2"/>
        <v>0.0022202849592720736</v>
      </c>
      <c r="F45" s="77">
        <f t="shared" si="4"/>
        <v>0.5092592592592593</v>
      </c>
      <c r="G45" s="45">
        <f t="shared" si="5"/>
        <v>55</v>
      </c>
      <c r="H45" s="45">
        <f t="shared" si="3"/>
        <v>-39</v>
      </c>
    </row>
    <row r="46" spans="1:8" ht="15">
      <c r="A46" s="121" t="s">
        <v>219</v>
      </c>
      <c r="B46" s="44">
        <v>57</v>
      </c>
      <c r="C46" s="45">
        <v>92</v>
      </c>
      <c r="D46" s="43">
        <v>64</v>
      </c>
      <c r="E46" s="77">
        <f t="shared" si="2"/>
        <v>0.0008717683275669491</v>
      </c>
      <c r="F46" s="77">
        <f t="shared" si="4"/>
        <v>0.12280701754385964</v>
      </c>
      <c r="G46" s="45">
        <f t="shared" si="5"/>
        <v>7</v>
      </c>
      <c r="H46" s="45">
        <f t="shared" si="3"/>
        <v>-28</v>
      </c>
    </row>
    <row r="47" spans="1:8" ht="15">
      <c r="A47" s="121" t="s">
        <v>220</v>
      </c>
      <c r="B47" s="44">
        <v>167</v>
      </c>
      <c r="C47" s="45">
        <v>227</v>
      </c>
      <c r="D47" s="43">
        <v>191</v>
      </c>
      <c r="E47" s="77">
        <f t="shared" si="2"/>
        <v>0.0026016836025826136</v>
      </c>
      <c r="F47" s="77">
        <f t="shared" si="4"/>
        <v>0.1437125748502994</v>
      </c>
      <c r="G47" s="45">
        <f t="shared" si="5"/>
        <v>24</v>
      </c>
      <c r="H47" s="45">
        <f t="shared" si="3"/>
        <v>-36</v>
      </c>
    </row>
    <row r="48" spans="1:8" ht="15">
      <c r="A48" s="121" t="s">
        <v>221</v>
      </c>
      <c r="B48" s="44">
        <v>1064</v>
      </c>
      <c r="C48" s="45">
        <v>1446</v>
      </c>
      <c r="D48" s="43">
        <v>1212</v>
      </c>
      <c r="E48" s="77">
        <f t="shared" si="2"/>
        <v>0.0165091127032991</v>
      </c>
      <c r="F48" s="77">
        <f t="shared" si="4"/>
        <v>0.13909774436090225</v>
      </c>
      <c r="G48" s="45">
        <f t="shared" si="5"/>
        <v>148</v>
      </c>
      <c r="H48" s="45">
        <f t="shared" si="3"/>
        <v>-234</v>
      </c>
    </row>
    <row r="49" spans="1:8" ht="15">
      <c r="A49" s="121" t="s">
        <v>223</v>
      </c>
      <c r="B49" s="44">
        <v>39</v>
      </c>
      <c r="C49" s="45">
        <v>47</v>
      </c>
      <c r="D49" s="43">
        <v>30</v>
      </c>
      <c r="E49" s="77">
        <f t="shared" si="2"/>
        <v>0.0004086414035470074</v>
      </c>
      <c r="F49" s="77">
        <f t="shared" si="4"/>
        <v>-0.23076923076923078</v>
      </c>
      <c r="G49" s="45">
        <f t="shared" si="5"/>
        <v>-9</v>
      </c>
      <c r="H49" s="45">
        <f t="shared" si="3"/>
        <v>-17</v>
      </c>
    </row>
    <row r="50" spans="1:8" ht="15">
      <c r="A50" s="121" t="s">
        <v>131</v>
      </c>
      <c r="B50" s="44">
        <v>178</v>
      </c>
      <c r="C50" s="45">
        <v>208</v>
      </c>
      <c r="D50" s="43">
        <v>204</v>
      </c>
      <c r="E50" s="77">
        <f t="shared" si="2"/>
        <v>0.00277876154411965</v>
      </c>
      <c r="F50" s="77">
        <f t="shared" si="4"/>
        <v>0.14606741573033707</v>
      </c>
      <c r="G50" s="45">
        <f t="shared" si="5"/>
        <v>26</v>
      </c>
      <c r="H50" s="45">
        <f t="shared" si="3"/>
        <v>-4</v>
      </c>
    </row>
    <row r="51" spans="1:8" ht="15">
      <c r="A51" s="121" t="s">
        <v>224</v>
      </c>
      <c r="B51" s="44">
        <v>293</v>
      </c>
      <c r="C51" s="45">
        <v>372</v>
      </c>
      <c r="D51" s="43">
        <v>328</v>
      </c>
      <c r="E51" s="77">
        <f t="shared" si="2"/>
        <v>0.004467812678780614</v>
      </c>
      <c r="F51" s="77">
        <f t="shared" si="4"/>
        <v>0.11945392491467577</v>
      </c>
      <c r="G51" s="45">
        <f t="shared" si="5"/>
        <v>35</v>
      </c>
      <c r="H51" s="45">
        <f t="shared" si="3"/>
        <v>-44</v>
      </c>
    </row>
    <row r="52" spans="1:8" ht="15">
      <c r="A52" s="121" t="s">
        <v>222</v>
      </c>
      <c r="B52" s="44">
        <v>124</v>
      </c>
      <c r="C52" s="45">
        <v>106</v>
      </c>
      <c r="D52" s="43">
        <v>94</v>
      </c>
      <c r="E52" s="77">
        <f t="shared" si="2"/>
        <v>0.0012804097311139564</v>
      </c>
      <c r="F52" s="77">
        <f t="shared" si="4"/>
        <v>-0.24193548387096775</v>
      </c>
      <c r="G52" s="45">
        <f t="shared" si="5"/>
        <v>-30</v>
      </c>
      <c r="H52" s="45">
        <f t="shared" si="3"/>
        <v>-12</v>
      </c>
    </row>
    <row r="53" spans="1:8" ht="15">
      <c r="A53" s="121" t="s">
        <v>225</v>
      </c>
      <c r="B53" s="44">
        <v>2962</v>
      </c>
      <c r="C53" s="45">
        <v>2916</v>
      </c>
      <c r="D53" s="43">
        <v>2549</v>
      </c>
      <c r="E53" s="77">
        <f t="shared" si="2"/>
        <v>0.03472089792137739</v>
      </c>
      <c r="F53" s="77">
        <f t="shared" si="4"/>
        <v>-0.13943281566509116</v>
      </c>
      <c r="G53" s="45">
        <f t="shared" si="5"/>
        <v>-413</v>
      </c>
      <c r="H53" s="45">
        <f t="shared" si="3"/>
        <v>-367</v>
      </c>
    </row>
    <row r="54" spans="1:8" ht="15">
      <c r="A54" s="121" t="s">
        <v>226</v>
      </c>
      <c r="B54" s="44">
        <v>999</v>
      </c>
      <c r="C54" s="45">
        <v>1413</v>
      </c>
      <c r="D54" s="43">
        <v>1324</v>
      </c>
      <c r="E54" s="77">
        <f t="shared" si="2"/>
        <v>0.01803470727654126</v>
      </c>
      <c r="F54" s="77">
        <f t="shared" si="4"/>
        <v>0.3253253253253253</v>
      </c>
      <c r="G54" s="45">
        <f t="shared" si="5"/>
        <v>325</v>
      </c>
      <c r="H54" s="45">
        <f t="shared" si="3"/>
        <v>-89</v>
      </c>
    </row>
    <row r="55" spans="1:8" ht="15">
      <c r="A55" s="121" t="s">
        <v>227</v>
      </c>
      <c r="B55" s="44">
        <v>477</v>
      </c>
      <c r="C55" s="45">
        <v>414</v>
      </c>
      <c r="D55" s="43">
        <v>432</v>
      </c>
      <c r="E55" s="77">
        <f t="shared" si="2"/>
        <v>0.005884436211076907</v>
      </c>
      <c r="F55" s="77">
        <f t="shared" si="4"/>
        <v>-0.09433962264150944</v>
      </c>
      <c r="G55" s="45">
        <f t="shared" si="5"/>
        <v>-45</v>
      </c>
      <c r="H55" s="45">
        <f t="shared" si="3"/>
        <v>18</v>
      </c>
    </row>
    <row r="56" spans="1:8" ht="15">
      <c r="A56" s="121" t="s">
        <v>228</v>
      </c>
      <c r="B56" s="44">
        <v>385</v>
      </c>
      <c r="C56" s="45">
        <v>514</v>
      </c>
      <c r="D56" s="43">
        <v>440</v>
      </c>
      <c r="E56" s="77">
        <f t="shared" si="2"/>
        <v>0.005993407252022775</v>
      </c>
      <c r="F56" s="77">
        <f t="shared" si="4"/>
        <v>0.14285714285714285</v>
      </c>
      <c r="G56" s="45">
        <f t="shared" si="5"/>
        <v>55</v>
      </c>
      <c r="H56" s="45">
        <f t="shared" si="3"/>
        <v>-74</v>
      </c>
    </row>
    <row r="57" spans="1:8" ht="15">
      <c r="A57" s="121" t="s">
        <v>229</v>
      </c>
      <c r="B57" s="44">
        <v>1217</v>
      </c>
      <c r="C57" s="45">
        <v>1342</v>
      </c>
      <c r="D57" s="43">
        <v>1138</v>
      </c>
      <c r="E57" s="77">
        <f t="shared" si="2"/>
        <v>0.015501130574549814</v>
      </c>
      <c r="F57" s="77">
        <f t="shared" si="4"/>
        <v>-0.06491372226787182</v>
      </c>
      <c r="G57" s="45">
        <f t="shared" si="5"/>
        <v>-79</v>
      </c>
      <c r="H57" s="45">
        <f t="shared" si="3"/>
        <v>-204</v>
      </c>
    </row>
    <row r="58" spans="1:8" ht="15">
      <c r="A58" s="121" t="s">
        <v>230</v>
      </c>
      <c r="B58" s="44">
        <v>643</v>
      </c>
      <c r="C58" s="45">
        <v>278</v>
      </c>
      <c r="D58" s="43">
        <v>309</v>
      </c>
      <c r="E58" s="77">
        <f t="shared" si="2"/>
        <v>0.004209006456534176</v>
      </c>
      <c r="F58" s="77">
        <f t="shared" si="4"/>
        <v>-0.5194401244167963</v>
      </c>
      <c r="G58" s="45">
        <f t="shared" si="5"/>
        <v>-334</v>
      </c>
      <c r="H58" s="45">
        <f t="shared" si="3"/>
        <v>31</v>
      </c>
    </row>
    <row r="59" spans="1:8" ht="15">
      <c r="A59" s="121" t="s">
        <v>231</v>
      </c>
      <c r="B59" s="44">
        <v>1233</v>
      </c>
      <c r="C59" s="45">
        <v>1379</v>
      </c>
      <c r="D59" s="43">
        <v>1209</v>
      </c>
      <c r="E59" s="77">
        <f t="shared" si="2"/>
        <v>0.016468248562944397</v>
      </c>
      <c r="F59" s="77">
        <f t="shared" si="4"/>
        <v>-0.019464720194647202</v>
      </c>
      <c r="G59" s="45">
        <f t="shared" si="5"/>
        <v>-24</v>
      </c>
      <c r="H59" s="45">
        <f t="shared" si="3"/>
        <v>-170</v>
      </c>
    </row>
    <row r="60" spans="1:8" ht="15">
      <c r="A60" s="121" t="s">
        <v>232</v>
      </c>
      <c r="B60" s="44">
        <v>861</v>
      </c>
      <c r="C60" s="45">
        <v>766</v>
      </c>
      <c r="D60" s="43">
        <v>894</v>
      </c>
      <c r="E60" s="77">
        <f t="shared" si="2"/>
        <v>0.01217751382570082</v>
      </c>
      <c r="F60" s="77">
        <f t="shared" si="4"/>
        <v>0.03832752613240418</v>
      </c>
      <c r="G60" s="45">
        <f t="shared" si="5"/>
        <v>33</v>
      </c>
      <c r="H60" s="45">
        <f t="shared" si="3"/>
        <v>128</v>
      </c>
    </row>
    <row r="61" spans="1:8" ht="15">
      <c r="A61" s="121" t="s">
        <v>233</v>
      </c>
      <c r="B61" s="44">
        <v>123</v>
      </c>
      <c r="C61" s="45">
        <v>92</v>
      </c>
      <c r="D61" s="43">
        <v>66</v>
      </c>
      <c r="E61" s="77">
        <f t="shared" si="2"/>
        <v>0.0008990110878034162</v>
      </c>
      <c r="F61" s="77">
        <f t="shared" si="4"/>
        <v>-0.4634146341463415</v>
      </c>
      <c r="G61" s="45">
        <f t="shared" si="5"/>
        <v>-57</v>
      </c>
      <c r="H61" s="45">
        <f t="shared" si="3"/>
        <v>-26</v>
      </c>
    </row>
    <row r="62" spans="1:8" ht="15">
      <c r="A62" s="121" t="s">
        <v>234</v>
      </c>
      <c r="B62" s="44">
        <v>135</v>
      </c>
      <c r="C62" s="45">
        <v>165</v>
      </c>
      <c r="D62" s="43">
        <v>185</v>
      </c>
      <c r="E62" s="77">
        <f t="shared" si="2"/>
        <v>0.002519955321873212</v>
      </c>
      <c r="F62" s="77">
        <f t="shared" si="4"/>
        <v>0.37037037037037035</v>
      </c>
      <c r="G62" s="45">
        <f t="shared" si="5"/>
        <v>50</v>
      </c>
      <c r="H62" s="45">
        <f t="shared" si="3"/>
        <v>20</v>
      </c>
    </row>
    <row r="63" spans="1:8" ht="15">
      <c r="A63" s="121" t="s">
        <v>235</v>
      </c>
      <c r="B63" s="44">
        <v>169</v>
      </c>
      <c r="C63" s="45">
        <v>194</v>
      </c>
      <c r="D63" s="43">
        <v>206</v>
      </c>
      <c r="E63" s="77">
        <f t="shared" si="2"/>
        <v>0.0028060043043561175</v>
      </c>
      <c r="F63" s="77">
        <f t="shared" si="4"/>
        <v>0.21893491124260356</v>
      </c>
      <c r="G63" s="45">
        <f t="shared" si="5"/>
        <v>37</v>
      </c>
      <c r="H63" s="45">
        <f t="shared" si="3"/>
        <v>12</v>
      </c>
    </row>
    <row r="64" spans="1:8" ht="15">
      <c r="A64" s="121" t="s">
        <v>236</v>
      </c>
      <c r="B64" s="44">
        <v>429</v>
      </c>
      <c r="C64" s="45">
        <v>467</v>
      </c>
      <c r="D64" s="43">
        <v>332</v>
      </c>
      <c r="E64" s="77">
        <f t="shared" si="2"/>
        <v>0.004522298199253549</v>
      </c>
      <c r="F64" s="77">
        <f t="shared" si="4"/>
        <v>-0.2261072261072261</v>
      </c>
      <c r="G64" s="45">
        <f t="shared" si="5"/>
        <v>-97</v>
      </c>
      <c r="H64" s="45">
        <f t="shared" si="3"/>
        <v>-135</v>
      </c>
    </row>
    <row r="65" spans="1:8" ht="15">
      <c r="A65" s="121" t="s">
        <v>237</v>
      </c>
      <c r="B65" s="44">
        <v>358</v>
      </c>
      <c r="C65" s="45">
        <v>267</v>
      </c>
      <c r="D65" s="43">
        <v>297</v>
      </c>
      <c r="E65" s="77">
        <f t="shared" si="2"/>
        <v>0.004045549895115373</v>
      </c>
      <c r="F65" s="77">
        <f t="shared" si="4"/>
        <v>-0.17039106145251395</v>
      </c>
      <c r="G65" s="45">
        <f t="shared" si="5"/>
        <v>-61</v>
      </c>
      <c r="H65" s="45">
        <f t="shared" si="3"/>
        <v>30</v>
      </c>
    </row>
    <row r="66" spans="1:8" ht="15">
      <c r="A66" s="121" t="s">
        <v>238</v>
      </c>
      <c r="B66" s="44">
        <v>201</v>
      </c>
      <c r="C66" s="45">
        <v>189</v>
      </c>
      <c r="D66" s="43">
        <v>177</v>
      </c>
      <c r="E66" s="77">
        <f t="shared" si="2"/>
        <v>0.0024109842809273436</v>
      </c>
      <c r="F66" s="77">
        <f aca="true" t="shared" si="6" ref="F66:F83">(D66-B66)/B66</f>
        <v>-0.11940298507462686</v>
      </c>
      <c r="G66" s="45">
        <f aca="true" t="shared" si="7" ref="G66:G83">D66-B66</f>
        <v>-24</v>
      </c>
      <c r="H66" s="45">
        <f t="shared" si="3"/>
        <v>-12</v>
      </c>
    </row>
    <row r="67" spans="1:8" ht="15">
      <c r="A67" s="121" t="s">
        <v>239</v>
      </c>
      <c r="B67" s="44">
        <v>775</v>
      </c>
      <c r="C67" s="45">
        <v>958</v>
      </c>
      <c r="D67" s="43">
        <v>886</v>
      </c>
      <c r="E67" s="77">
        <f aca="true" t="shared" si="8" ref="E67:E83">D67/$D$83</f>
        <v>0.012068542784754952</v>
      </c>
      <c r="F67" s="77">
        <f t="shared" si="6"/>
        <v>0.1432258064516129</v>
      </c>
      <c r="G67" s="45">
        <f t="shared" si="7"/>
        <v>111</v>
      </c>
      <c r="H67" s="45">
        <f aca="true" t="shared" si="9" ref="H67:H83">D67-C67</f>
        <v>-72</v>
      </c>
    </row>
    <row r="68" spans="1:8" ht="15">
      <c r="A68" s="121" t="s">
        <v>240</v>
      </c>
      <c r="B68" s="44">
        <v>627</v>
      </c>
      <c r="C68" s="45">
        <v>849</v>
      </c>
      <c r="D68" s="43">
        <v>641</v>
      </c>
      <c r="E68" s="77">
        <f t="shared" si="8"/>
        <v>0.008731304655787725</v>
      </c>
      <c r="F68" s="77">
        <f t="shared" si="6"/>
        <v>0.022328548644338118</v>
      </c>
      <c r="G68" s="45">
        <f t="shared" si="7"/>
        <v>14</v>
      </c>
      <c r="H68" s="45">
        <f t="shared" si="9"/>
        <v>-208</v>
      </c>
    </row>
    <row r="69" spans="1:8" ht="15">
      <c r="A69" s="121" t="s">
        <v>241</v>
      </c>
      <c r="B69" s="44">
        <v>174</v>
      </c>
      <c r="C69" s="45">
        <v>125</v>
      </c>
      <c r="D69" s="43">
        <v>80</v>
      </c>
      <c r="E69" s="77">
        <f t="shared" si="8"/>
        <v>0.0010897104094586864</v>
      </c>
      <c r="F69" s="77">
        <f t="shared" si="6"/>
        <v>-0.5402298850574713</v>
      </c>
      <c r="G69" s="45">
        <f t="shared" si="7"/>
        <v>-94</v>
      </c>
      <c r="H69" s="45">
        <f t="shared" si="9"/>
        <v>-45</v>
      </c>
    </row>
    <row r="70" spans="1:8" ht="15">
      <c r="A70" s="121" t="s">
        <v>242</v>
      </c>
      <c r="B70" s="44">
        <v>78</v>
      </c>
      <c r="C70" s="45">
        <v>89</v>
      </c>
      <c r="D70" s="43">
        <v>95</v>
      </c>
      <c r="E70" s="77">
        <f t="shared" si="8"/>
        <v>0.00129403111123219</v>
      </c>
      <c r="F70" s="77">
        <f t="shared" si="6"/>
        <v>0.21794871794871795</v>
      </c>
      <c r="G70" s="45">
        <f t="shared" si="7"/>
        <v>17</v>
      </c>
      <c r="H70" s="45">
        <f t="shared" si="9"/>
        <v>6</v>
      </c>
    </row>
    <row r="71" spans="1:8" ht="15">
      <c r="A71" s="121" t="s">
        <v>243</v>
      </c>
      <c r="B71" s="44">
        <v>254</v>
      </c>
      <c r="C71" s="45">
        <v>441</v>
      </c>
      <c r="D71" s="43">
        <v>341</v>
      </c>
      <c r="E71" s="77">
        <f t="shared" si="8"/>
        <v>0.00464489062031765</v>
      </c>
      <c r="F71" s="77">
        <f t="shared" si="6"/>
        <v>0.3425196850393701</v>
      </c>
      <c r="G71" s="45">
        <f t="shared" si="7"/>
        <v>87</v>
      </c>
      <c r="H71" s="45">
        <f t="shared" si="9"/>
        <v>-100</v>
      </c>
    </row>
    <row r="72" spans="1:8" ht="15">
      <c r="A72" s="121" t="s">
        <v>244</v>
      </c>
      <c r="B72" s="44">
        <v>547</v>
      </c>
      <c r="C72" s="45">
        <v>597</v>
      </c>
      <c r="D72" s="43">
        <v>466</v>
      </c>
      <c r="E72" s="77">
        <f t="shared" si="8"/>
        <v>0.006347563135096848</v>
      </c>
      <c r="F72" s="77">
        <f t="shared" si="6"/>
        <v>-0.1480804387568556</v>
      </c>
      <c r="G72" s="45">
        <f t="shared" si="7"/>
        <v>-81</v>
      </c>
      <c r="H72" s="45">
        <f t="shared" si="9"/>
        <v>-131</v>
      </c>
    </row>
    <row r="73" spans="1:8" ht="15">
      <c r="A73" s="121" t="s">
        <v>245</v>
      </c>
      <c r="B73" s="44">
        <v>202</v>
      </c>
      <c r="C73" s="45">
        <v>296</v>
      </c>
      <c r="D73" s="43">
        <v>170</v>
      </c>
      <c r="E73" s="77">
        <f t="shared" si="8"/>
        <v>0.0023156346200997086</v>
      </c>
      <c r="F73" s="77">
        <f t="shared" si="6"/>
        <v>-0.15841584158415842</v>
      </c>
      <c r="G73" s="45">
        <f t="shared" si="7"/>
        <v>-32</v>
      </c>
      <c r="H73" s="45">
        <f t="shared" si="9"/>
        <v>-126</v>
      </c>
    </row>
    <row r="74" spans="1:8" ht="15">
      <c r="A74" s="121" t="s">
        <v>246</v>
      </c>
      <c r="B74" s="44">
        <v>1463</v>
      </c>
      <c r="C74" s="45">
        <v>1681</v>
      </c>
      <c r="D74" s="43">
        <v>1479</v>
      </c>
      <c r="E74" s="77">
        <f t="shared" si="8"/>
        <v>0.020146021194867463</v>
      </c>
      <c r="F74" s="77">
        <f t="shared" si="6"/>
        <v>0.010936431989063569</v>
      </c>
      <c r="G74" s="45">
        <f t="shared" si="7"/>
        <v>16</v>
      </c>
      <c r="H74" s="45">
        <f t="shared" si="9"/>
        <v>-202</v>
      </c>
    </row>
    <row r="75" spans="1:8" ht="15">
      <c r="A75" s="121" t="s">
        <v>247</v>
      </c>
      <c r="B75" s="44">
        <v>247</v>
      </c>
      <c r="C75" s="45">
        <v>427</v>
      </c>
      <c r="D75" s="43">
        <v>309</v>
      </c>
      <c r="E75" s="77">
        <f t="shared" si="8"/>
        <v>0.004209006456534176</v>
      </c>
      <c r="F75" s="77">
        <f t="shared" si="6"/>
        <v>0.25101214574898784</v>
      </c>
      <c r="G75" s="45">
        <f t="shared" si="7"/>
        <v>62</v>
      </c>
      <c r="H75" s="45">
        <f t="shared" si="9"/>
        <v>-118</v>
      </c>
    </row>
    <row r="76" spans="1:8" ht="15">
      <c r="A76" s="121" t="s">
        <v>248</v>
      </c>
      <c r="B76" s="44">
        <v>585</v>
      </c>
      <c r="C76" s="45">
        <v>583</v>
      </c>
      <c r="D76" s="43">
        <v>543</v>
      </c>
      <c r="E76" s="77">
        <f t="shared" si="8"/>
        <v>0.007396409404200834</v>
      </c>
      <c r="F76" s="77">
        <f t="shared" si="6"/>
        <v>-0.07179487179487179</v>
      </c>
      <c r="G76" s="45">
        <f t="shared" si="7"/>
        <v>-42</v>
      </c>
      <c r="H76" s="45">
        <f t="shared" si="9"/>
        <v>-40</v>
      </c>
    </row>
    <row r="77" spans="1:8" ht="15">
      <c r="A77" s="121" t="s">
        <v>249</v>
      </c>
      <c r="B77" s="44">
        <v>23</v>
      </c>
      <c r="C77" s="45">
        <v>31</v>
      </c>
      <c r="D77" s="43">
        <v>31</v>
      </c>
      <c r="E77" s="77">
        <f t="shared" si="8"/>
        <v>0.00042226278366524095</v>
      </c>
      <c r="F77" s="77">
        <f t="shared" si="6"/>
        <v>0.34782608695652173</v>
      </c>
      <c r="G77" s="45">
        <f t="shared" si="7"/>
        <v>8</v>
      </c>
      <c r="H77" s="45">
        <f t="shared" si="9"/>
        <v>0</v>
      </c>
    </row>
    <row r="78" spans="1:8" ht="15">
      <c r="A78" s="121" t="s">
        <v>250</v>
      </c>
      <c r="B78" s="44">
        <v>467</v>
      </c>
      <c r="C78" s="45">
        <v>440</v>
      </c>
      <c r="D78" s="43">
        <v>340</v>
      </c>
      <c r="E78" s="77">
        <f t="shared" si="8"/>
        <v>0.004631269240199417</v>
      </c>
      <c r="F78" s="77">
        <f t="shared" si="6"/>
        <v>-0.27194860813704497</v>
      </c>
      <c r="G78" s="45">
        <f t="shared" si="7"/>
        <v>-127</v>
      </c>
      <c r="H78" s="45">
        <f t="shared" si="9"/>
        <v>-100</v>
      </c>
    </row>
    <row r="79" spans="1:8" ht="15">
      <c r="A79" s="121" t="s">
        <v>251</v>
      </c>
      <c r="B79" s="44">
        <v>315</v>
      </c>
      <c r="C79" s="45">
        <v>356</v>
      </c>
      <c r="D79" s="43">
        <v>347</v>
      </c>
      <c r="E79" s="77">
        <f t="shared" si="8"/>
        <v>0.004726618901027052</v>
      </c>
      <c r="F79" s="77">
        <f t="shared" si="6"/>
        <v>0.10158730158730159</v>
      </c>
      <c r="G79" s="45">
        <f t="shared" si="7"/>
        <v>32</v>
      </c>
      <c r="H79" s="45">
        <f t="shared" si="9"/>
        <v>-9</v>
      </c>
    </row>
    <row r="80" spans="1:8" ht="15">
      <c r="A80" s="121" t="s">
        <v>252</v>
      </c>
      <c r="B80" s="44">
        <v>230</v>
      </c>
      <c r="C80" s="45">
        <v>289</v>
      </c>
      <c r="D80" s="43">
        <v>211</v>
      </c>
      <c r="E80" s="77">
        <f t="shared" si="8"/>
        <v>0.002874111204947285</v>
      </c>
      <c r="F80" s="77">
        <f t="shared" si="6"/>
        <v>-0.08260869565217391</v>
      </c>
      <c r="G80" s="45">
        <f t="shared" si="7"/>
        <v>-19</v>
      </c>
      <c r="H80" s="45">
        <f t="shared" si="9"/>
        <v>-78</v>
      </c>
    </row>
    <row r="81" spans="1:8" ht="15">
      <c r="A81" s="121" t="s">
        <v>253</v>
      </c>
      <c r="B81" s="44">
        <v>212</v>
      </c>
      <c r="C81" s="45">
        <v>197</v>
      </c>
      <c r="D81" s="43">
        <v>211</v>
      </c>
      <c r="E81" s="77">
        <f t="shared" si="8"/>
        <v>0.002874111204947285</v>
      </c>
      <c r="F81" s="77">
        <f t="shared" si="6"/>
        <v>-0.0047169811320754715</v>
      </c>
      <c r="G81" s="45">
        <f t="shared" si="7"/>
        <v>-1</v>
      </c>
      <c r="H81" s="45">
        <f t="shared" si="9"/>
        <v>14</v>
      </c>
    </row>
    <row r="82" spans="1:8" ht="15" thickBot="1">
      <c r="A82" s="121" t="s">
        <v>254</v>
      </c>
      <c r="B82" s="44">
        <v>807</v>
      </c>
      <c r="C82" s="45">
        <v>450</v>
      </c>
      <c r="D82" s="43">
        <v>435</v>
      </c>
      <c r="E82" s="77">
        <f t="shared" si="8"/>
        <v>0.0059253003514316074</v>
      </c>
      <c r="F82" s="77">
        <f t="shared" si="6"/>
        <v>-0.46096654275092935</v>
      </c>
      <c r="G82" s="45">
        <f t="shared" si="7"/>
        <v>-372</v>
      </c>
      <c r="H82" s="45">
        <f t="shared" si="9"/>
        <v>-15</v>
      </c>
    </row>
    <row r="83" spans="1:9" s="11" customFormat="1" ht="15" thickBot="1">
      <c r="A83" s="119" t="s">
        <v>174</v>
      </c>
      <c r="B83" s="83">
        <v>73046</v>
      </c>
      <c r="C83" s="82">
        <v>78282</v>
      </c>
      <c r="D83" s="108">
        <v>73414</v>
      </c>
      <c r="E83" s="85">
        <f t="shared" si="8"/>
        <v>1</v>
      </c>
      <c r="F83" s="85">
        <f t="shared" si="6"/>
        <v>0.005037921309859541</v>
      </c>
      <c r="G83" s="82">
        <f t="shared" si="7"/>
        <v>368</v>
      </c>
      <c r="H83" s="82">
        <f t="shared" si="9"/>
        <v>-4868</v>
      </c>
      <c r="I83" s="23"/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workbookViewId="0" topLeftCell="A1">
      <pane ySplit="1" topLeftCell="A77" activePane="bottomLeft" state="frozen"/>
      <selection pane="bottomLeft" activeCell="E85" sqref="E85"/>
    </sheetView>
  </sheetViews>
  <sheetFormatPr defaultColWidth="8.8515625" defaultRowHeight="16.5" customHeight="1"/>
  <cols>
    <col min="1" max="1" width="18.28125" style="7" bestFit="1" customWidth="1"/>
    <col min="2" max="2" width="12.00390625" style="7" customWidth="1"/>
    <col min="3" max="3" width="12.00390625" style="7" bestFit="1" customWidth="1"/>
    <col min="4" max="4" width="12.00390625" style="7" customWidth="1"/>
    <col min="5" max="5" width="21.421875" style="7" customWidth="1"/>
    <col min="6" max="6" width="31.140625" style="7" customWidth="1"/>
    <col min="7" max="7" width="36.7109375" style="7" customWidth="1"/>
    <col min="8" max="16384" width="8.8515625" style="7" customWidth="1"/>
  </cols>
  <sheetData>
    <row r="1" spans="1:8" ht="55.5" customHeight="1" thickBot="1">
      <c r="A1" s="24" t="s">
        <v>175</v>
      </c>
      <c r="B1" s="4">
        <v>41821</v>
      </c>
      <c r="C1" s="4">
        <v>42156</v>
      </c>
      <c r="D1" s="4">
        <v>42186</v>
      </c>
      <c r="E1" s="1" t="s">
        <v>288</v>
      </c>
      <c r="F1" s="2" t="s">
        <v>291</v>
      </c>
      <c r="G1" s="2" t="s">
        <v>292</v>
      </c>
      <c r="H1" s="2" t="s">
        <v>264</v>
      </c>
    </row>
    <row r="2" spans="1:8" ht="16.5" customHeight="1">
      <c r="A2" s="120" t="s">
        <v>176</v>
      </c>
      <c r="B2" s="73">
        <v>1063</v>
      </c>
      <c r="C2" s="72">
        <v>886</v>
      </c>
      <c r="D2" s="118">
        <v>881</v>
      </c>
      <c r="E2" s="76">
        <f>D2/$D$83</f>
        <v>0.028034111881881246</v>
      </c>
      <c r="F2" s="76">
        <f aca="true" t="shared" si="0" ref="F2:F33">(D2-B2)/B2</f>
        <v>-0.17121354656632173</v>
      </c>
      <c r="G2" s="72">
        <f aca="true" t="shared" si="1" ref="G2:G33">D2-B2</f>
        <v>-182</v>
      </c>
      <c r="H2" s="72">
        <f>D2-C2</f>
        <v>-5</v>
      </c>
    </row>
    <row r="3" spans="1:8" ht="16.5" customHeight="1">
      <c r="A3" s="121" t="s">
        <v>177</v>
      </c>
      <c r="B3" s="44">
        <v>121</v>
      </c>
      <c r="C3" s="45">
        <v>98</v>
      </c>
      <c r="D3" s="43">
        <v>100</v>
      </c>
      <c r="E3" s="77">
        <f aca="true" t="shared" si="2" ref="E3:E66">D3/$D$83</f>
        <v>0.0031820785336982116</v>
      </c>
      <c r="F3" s="77">
        <f t="shared" si="0"/>
        <v>-0.17355371900826447</v>
      </c>
      <c r="G3" s="45">
        <f t="shared" si="1"/>
        <v>-21</v>
      </c>
      <c r="H3" s="45">
        <f aca="true" t="shared" si="3" ref="H3:H66">D3-C3</f>
        <v>2</v>
      </c>
    </row>
    <row r="4" spans="1:8" ht="16.5" customHeight="1">
      <c r="A4" s="121" t="s">
        <v>178</v>
      </c>
      <c r="B4" s="44">
        <v>228</v>
      </c>
      <c r="C4" s="45">
        <v>154</v>
      </c>
      <c r="D4" s="43">
        <v>177</v>
      </c>
      <c r="E4" s="77">
        <f t="shared" si="2"/>
        <v>0.0056322790046458345</v>
      </c>
      <c r="F4" s="77">
        <f t="shared" si="0"/>
        <v>-0.2236842105263158</v>
      </c>
      <c r="G4" s="45">
        <f t="shared" si="1"/>
        <v>-51</v>
      </c>
      <c r="H4" s="45">
        <f t="shared" si="3"/>
        <v>23</v>
      </c>
    </row>
    <row r="5" spans="1:8" ht="16.5" customHeight="1">
      <c r="A5" s="121" t="s">
        <v>179</v>
      </c>
      <c r="B5" s="44">
        <v>37</v>
      </c>
      <c r="C5" s="45">
        <v>27</v>
      </c>
      <c r="D5" s="43">
        <v>23</v>
      </c>
      <c r="E5" s="77">
        <f t="shared" si="2"/>
        <v>0.0007318780627505887</v>
      </c>
      <c r="F5" s="77">
        <f t="shared" si="0"/>
        <v>-0.3783783783783784</v>
      </c>
      <c r="G5" s="45">
        <f t="shared" si="1"/>
        <v>-14</v>
      </c>
      <c r="H5" s="45">
        <f t="shared" si="3"/>
        <v>-4</v>
      </c>
    </row>
    <row r="6" spans="1:8" ht="16.5" customHeight="1">
      <c r="A6" s="121" t="s">
        <v>180</v>
      </c>
      <c r="B6" s="44">
        <v>73</v>
      </c>
      <c r="C6" s="45">
        <v>73</v>
      </c>
      <c r="D6" s="43">
        <v>80</v>
      </c>
      <c r="E6" s="77">
        <f t="shared" si="2"/>
        <v>0.0025456628269585695</v>
      </c>
      <c r="F6" s="77">
        <f t="shared" si="0"/>
        <v>0.0958904109589041</v>
      </c>
      <c r="G6" s="45">
        <f t="shared" si="1"/>
        <v>7</v>
      </c>
      <c r="H6" s="45">
        <f t="shared" si="3"/>
        <v>7</v>
      </c>
    </row>
    <row r="7" spans="1:8" ht="16.5" customHeight="1">
      <c r="A7" s="121" t="s">
        <v>181</v>
      </c>
      <c r="B7" s="44">
        <v>67</v>
      </c>
      <c r="C7" s="45">
        <v>69</v>
      </c>
      <c r="D7" s="43">
        <v>64</v>
      </c>
      <c r="E7" s="77">
        <f t="shared" si="2"/>
        <v>0.0020365302615668554</v>
      </c>
      <c r="F7" s="77">
        <f t="shared" si="0"/>
        <v>-0.04477611940298507</v>
      </c>
      <c r="G7" s="45">
        <f t="shared" si="1"/>
        <v>-3</v>
      </c>
      <c r="H7" s="45">
        <f t="shared" si="3"/>
        <v>-5</v>
      </c>
    </row>
    <row r="8" spans="1:8" ht="16.5" customHeight="1">
      <c r="A8" s="121" t="s">
        <v>182</v>
      </c>
      <c r="B8" s="44">
        <v>2512</v>
      </c>
      <c r="C8" s="45">
        <v>2495</v>
      </c>
      <c r="D8" s="43">
        <v>2410</v>
      </c>
      <c r="E8" s="77">
        <f t="shared" si="2"/>
        <v>0.0766880926621269</v>
      </c>
      <c r="F8" s="77">
        <f t="shared" si="0"/>
        <v>-0.04060509554140127</v>
      </c>
      <c r="G8" s="45">
        <f t="shared" si="1"/>
        <v>-102</v>
      </c>
      <c r="H8" s="45">
        <f t="shared" si="3"/>
        <v>-85</v>
      </c>
    </row>
    <row r="9" spans="1:8" ht="16.5" customHeight="1">
      <c r="A9" s="121" t="s">
        <v>183</v>
      </c>
      <c r="B9" s="44">
        <v>1105</v>
      </c>
      <c r="C9" s="45">
        <v>952</v>
      </c>
      <c r="D9" s="43">
        <v>1210</v>
      </c>
      <c r="E9" s="77">
        <f t="shared" si="2"/>
        <v>0.038503150257748364</v>
      </c>
      <c r="F9" s="77">
        <f t="shared" si="0"/>
        <v>0.09502262443438914</v>
      </c>
      <c r="G9" s="45">
        <f t="shared" si="1"/>
        <v>105</v>
      </c>
      <c r="H9" s="45">
        <f t="shared" si="3"/>
        <v>258</v>
      </c>
    </row>
    <row r="10" spans="1:8" ht="16.5" customHeight="1">
      <c r="A10" s="121" t="s">
        <v>184</v>
      </c>
      <c r="B10" s="44">
        <v>8</v>
      </c>
      <c r="C10" s="45">
        <v>13</v>
      </c>
      <c r="D10" s="43">
        <v>17</v>
      </c>
      <c r="E10" s="77">
        <f t="shared" si="2"/>
        <v>0.000540953350728696</v>
      </c>
      <c r="F10" s="77">
        <f t="shared" si="0"/>
        <v>1.125</v>
      </c>
      <c r="G10" s="45">
        <f t="shared" si="1"/>
        <v>9</v>
      </c>
      <c r="H10" s="45">
        <f t="shared" si="3"/>
        <v>4</v>
      </c>
    </row>
    <row r="11" spans="1:8" ht="16.5" customHeight="1">
      <c r="A11" s="121" t="s">
        <v>185</v>
      </c>
      <c r="B11" s="44">
        <v>66</v>
      </c>
      <c r="C11" s="45">
        <v>154</v>
      </c>
      <c r="D11" s="43">
        <v>65</v>
      </c>
      <c r="E11" s="77">
        <f t="shared" si="2"/>
        <v>0.0020683510469038375</v>
      </c>
      <c r="F11" s="77">
        <f t="shared" si="0"/>
        <v>-0.015151515151515152</v>
      </c>
      <c r="G11" s="45">
        <f t="shared" si="1"/>
        <v>-1</v>
      </c>
      <c r="H11" s="45">
        <f t="shared" si="3"/>
        <v>-89</v>
      </c>
    </row>
    <row r="12" spans="1:8" ht="16.5" customHeight="1">
      <c r="A12" s="121" t="s">
        <v>186</v>
      </c>
      <c r="B12" s="44">
        <v>311</v>
      </c>
      <c r="C12" s="45">
        <v>313</v>
      </c>
      <c r="D12" s="43">
        <v>342</v>
      </c>
      <c r="E12" s="77">
        <f t="shared" si="2"/>
        <v>0.010882708585247884</v>
      </c>
      <c r="F12" s="77">
        <f t="shared" si="0"/>
        <v>0.09967845659163987</v>
      </c>
      <c r="G12" s="45">
        <f t="shared" si="1"/>
        <v>31</v>
      </c>
      <c r="H12" s="45">
        <f t="shared" si="3"/>
        <v>29</v>
      </c>
    </row>
    <row r="13" spans="1:8" ht="16.5" customHeight="1">
      <c r="A13" s="121" t="s">
        <v>187</v>
      </c>
      <c r="B13" s="44">
        <v>450</v>
      </c>
      <c r="C13" s="45">
        <v>341</v>
      </c>
      <c r="D13" s="43">
        <v>299</v>
      </c>
      <c r="E13" s="77">
        <f t="shared" si="2"/>
        <v>0.009514414815757653</v>
      </c>
      <c r="F13" s="77">
        <f t="shared" si="0"/>
        <v>-0.33555555555555555</v>
      </c>
      <c r="G13" s="45">
        <f t="shared" si="1"/>
        <v>-151</v>
      </c>
      <c r="H13" s="45">
        <f t="shared" si="3"/>
        <v>-42</v>
      </c>
    </row>
    <row r="14" spans="1:8" ht="16.5" customHeight="1">
      <c r="A14" s="121" t="s">
        <v>188</v>
      </c>
      <c r="B14" s="44">
        <v>125</v>
      </c>
      <c r="C14" s="45">
        <v>67</v>
      </c>
      <c r="D14" s="43">
        <v>60</v>
      </c>
      <c r="E14" s="77">
        <f t="shared" si="2"/>
        <v>0.001909247120218927</v>
      </c>
      <c r="F14" s="77">
        <f t="shared" si="0"/>
        <v>-0.52</v>
      </c>
      <c r="G14" s="45">
        <f t="shared" si="1"/>
        <v>-65</v>
      </c>
      <c r="H14" s="45">
        <f t="shared" si="3"/>
        <v>-7</v>
      </c>
    </row>
    <row r="15" spans="1:8" ht="16.5" customHeight="1">
      <c r="A15" s="121" t="s">
        <v>189</v>
      </c>
      <c r="B15" s="44">
        <v>127</v>
      </c>
      <c r="C15" s="45">
        <v>109</v>
      </c>
      <c r="D15" s="43">
        <v>128</v>
      </c>
      <c r="E15" s="77">
        <f t="shared" si="2"/>
        <v>0.004073060523133711</v>
      </c>
      <c r="F15" s="77">
        <f t="shared" si="0"/>
        <v>0.007874015748031496</v>
      </c>
      <c r="G15" s="45">
        <f t="shared" si="1"/>
        <v>1</v>
      </c>
      <c r="H15" s="45">
        <f t="shared" si="3"/>
        <v>19</v>
      </c>
    </row>
    <row r="16" spans="1:8" ht="16.5" customHeight="1">
      <c r="A16" s="121" t="s">
        <v>190</v>
      </c>
      <c r="B16" s="44">
        <v>11</v>
      </c>
      <c r="C16" s="45">
        <v>10</v>
      </c>
      <c r="D16" s="43">
        <v>12</v>
      </c>
      <c r="E16" s="77">
        <f t="shared" si="2"/>
        <v>0.0003818494240437854</v>
      </c>
      <c r="F16" s="77">
        <f t="shared" si="0"/>
        <v>0.09090909090909091</v>
      </c>
      <c r="G16" s="45">
        <f t="shared" si="1"/>
        <v>1</v>
      </c>
      <c r="H16" s="45">
        <f t="shared" si="3"/>
        <v>2</v>
      </c>
    </row>
    <row r="17" spans="1:8" ht="16.5" customHeight="1">
      <c r="A17" s="121" t="s">
        <v>191</v>
      </c>
      <c r="B17" s="44">
        <v>149</v>
      </c>
      <c r="C17" s="45">
        <v>129</v>
      </c>
      <c r="D17" s="43">
        <v>80</v>
      </c>
      <c r="E17" s="77">
        <f t="shared" si="2"/>
        <v>0.0025456628269585695</v>
      </c>
      <c r="F17" s="77">
        <f t="shared" si="0"/>
        <v>-0.46308724832214765</v>
      </c>
      <c r="G17" s="45">
        <f t="shared" si="1"/>
        <v>-69</v>
      </c>
      <c r="H17" s="45">
        <f t="shared" si="3"/>
        <v>-49</v>
      </c>
    </row>
    <row r="18" spans="1:8" ht="16.5" customHeight="1">
      <c r="A18" s="121" t="s">
        <v>192</v>
      </c>
      <c r="B18" s="44">
        <v>38</v>
      </c>
      <c r="C18" s="45">
        <v>85</v>
      </c>
      <c r="D18" s="43">
        <v>72</v>
      </c>
      <c r="E18" s="77">
        <f t="shared" si="2"/>
        <v>0.0022910965442627124</v>
      </c>
      <c r="F18" s="77">
        <f t="shared" si="0"/>
        <v>0.8947368421052632</v>
      </c>
      <c r="G18" s="45">
        <f t="shared" si="1"/>
        <v>34</v>
      </c>
      <c r="H18" s="45">
        <f t="shared" si="3"/>
        <v>-13</v>
      </c>
    </row>
    <row r="19" spans="1:8" ht="16.5" customHeight="1">
      <c r="A19" s="121" t="s">
        <v>193</v>
      </c>
      <c r="B19" s="44">
        <v>55</v>
      </c>
      <c r="C19" s="45">
        <v>30</v>
      </c>
      <c r="D19" s="43">
        <v>39</v>
      </c>
      <c r="E19" s="77">
        <f t="shared" si="2"/>
        <v>0.0012410106281423026</v>
      </c>
      <c r="F19" s="77">
        <f t="shared" si="0"/>
        <v>-0.2909090909090909</v>
      </c>
      <c r="G19" s="45">
        <f t="shared" si="1"/>
        <v>-16</v>
      </c>
      <c r="H19" s="45">
        <f t="shared" si="3"/>
        <v>9</v>
      </c>
    </row>
    <row r="20" spans="1:8" ht="16.5" customHeight="1">
      <c r="A20" s="121" t="s">
        <v>194</v>
      </c>
      <c r="B20" s="44">
        <v>96</v>
      </c>
      <c r="C20" s="45">
        <v>99</v>
      </c>
      <c r="D20" s="43">
        <v>108</v>
      </c>
      <c r="E20" s="77">
        <f t="shared" si="2"/>
        <v>0.0034366448163940687</v>
      </c>
      <c r="F20" s="77">
        <f t="shared" si="0"/>
        <v>0.125</v>
      </c>
      <c r="G20" s="45">
        <f t="shared" si="1"/>
        <v>12</v>
      </c>
      <c r="H20" s="45">
        <f t="shared" si="3"/>
        <v>9</v>
      </c>
    </row>
    <row r="21" spans="1:8" ht="16.5" customHeight="1">
      <c r="A21" s="121" t="s">
        <v>195</v>
      </c>
      <c r="B21" s="44">
        <v>85</v>
      </c>
      <c r="C21" s="45">
        <v>55</v>
      </c>
      <c r="D21" s="43">
        <v>83</v>
      </c>
      <c r="E21" s="77">
        <f t="shared" si="2"/>
        <v>0.0026411251829695157</v>
      </c>
      <c r="F21" s="77">
        <f t="shared" si="0"/>
        <v>-0.023529411764705882</v>
      </c>
      <c r="G21" s="45">
        <f t="shared" si="1"/>
        <v>-2</v>
      </c>
      <c r="H21" s="45">
        <f t="shared" si="3"/>
        <v>28</v>
      </c>
    </row>
    <row r="22" spans="1:8" ht="16.5" customHeight="1">
      <c r="A22" s="121" t="s">
        <v>196</v>
      </c>
      <c r="B22" s="44">
        <v>1945</v>
      </c>
      <c r="C22" s="45">
        <v>1848</v>
      </c>
      <c r="D22" s="43">
        <v>1587</v>
      </c>
      <c r="E22" s="77">
        <f t="shared" si="2"/>
        <v>0.05049958632979062</v>
      </c>
      <c r="F22" s="77">
        <f t="shared" si="0"/>
        <v>-0.18406169665809768</v>
      </c>
      <c r="G22" s="45">
        <f t="shared" si="1"/>
        <v>-358</v>
      </c>
      <c r="H22" s="45">
        <f t="shared" si="3"/>
        <v>-261</v>
      </c>
    </row>
    <row r="23" spans="1:8" ht="16.5" customHeight="1">
      <c r="A23" s="121" t="s">
        <v>197</v>
      </c>
      <c r="B23" s="44">
        <v>154</v>
      </c>
      <c r="C23" s="45">
        <v>177</v>
      </c>
      <c r="D23" s="43">
        <v>189</v>
      </c>
      <c r="E23" s="77">
        <f t="shared" si="2"/>
        <v>0.00601412842868962</v>
      </c>
      <c r="F23" s="77">
        <f t="shared" si="0"/>
        <v>0.22727272727272727</v>
      </c>
      <c r="G23" s="45">
        <f t="shared" si="1"/>
        <v>35</v>
      </c>
      <c r="H23" s="45">
        <f t="shared" si="3"/>
        <v>12</v>
      </c>
    </row>
    <row r="24" spans="1:8" ht="16.5" customHeight="1">
      <c r="A24" s="121" t="s">
        <v>198</v>
      </c>
      <c r="B24" s="44">
        <v>40</v>
      </c>
      <c r="C24" s="45">
        <v>34</v>
      </c>
      <c r="D24" s="43">
        <v>26</v>
      </c>
      <c r="E24" s="77">
        <f t="shared" si="2"/>
        <v>0.0008273404187615351</v>
      </c>
      <c r="F24" s="77">
        <f t="shared" si="0"/>
        <v>-0.35</v>
      </c>
      <c r="G24" s="45">
        <f t="shared" si="1"/>
        <v>-14</v>
      </c>
      <c r="H24" s="45">
        <f t="shared" si="3"/>
        <v>-8</v>
      </c>
    </row>
    <row r="25" spans="1:8" ht="16.5" customHeight="1">
      <c r="A25" s="121" t="s">
        <v>199</v>
      </c>
      <c r="B25" s="44">
        <v>135</v>
      </c>
      <c r="C25" s="45">
        <v>132</v>
      </c>
      <c r="D25" s="43">
        <v>128</v>
      </c>
      <c r="E25" s="77">
        <f t="shared" si="2"/>
        <v>0.004073060523133711</v>
      </c>
      <c r="F25" s="77">
        <f t="shared" si="0"/>
        <v>-0.05185185185185185</v>
      </c>
      <c r="G25" s="45">
        <f t="shared" si="1"/>
        <v>-7</v>
      </c>
      <c r="H25" s="45">
        <f t="shared" si="3"/>
        <v>-4</v>
      </c>
    </row>
    <row r="26" spans="1:8" ht="16.5" customHeight="1">
      <c r="A26" s="121" t="s">
        <v>200</v>
      </c>
      <c r="B26" s="44">
        <v>480</v>
      </c>
      <c r="C26" s="45">
        <v>477</v>
      </c>
      <c r="D26" s="43">
        <v>411</v>
      </c>
      <c r="E26" s="77">
        <f t="shared" si="2"/>
        <v>0.01307834277349965</v>
      </c>
      <c r="F26" s="77">
        <f t="shared" si="0"/>
        <v>-0.14375</v>
      </c>
      <c r="G26" s="45">
        <f t="shared" si="1"/>
        <v>-69</v>
      </c>
      <c r="H26" s="45">
        <f t="shared" si="3"/>
        <v>-66</v>
      </c>
    </row>
    <row r="27" spans="1:8" ht="16.5" customHeight="1">
      <c r="A27" s="121" t="s">
        <v>113</v>
      </c>
      <c r="B27" s="44">
        <v>503</v>
      </c>
      <c r="C27" s="45">
        <v>305</v>
      </c>
      <c r="D27" s="43">
        <v>340</v>
      </c>
      <c r="E27" s="77">
        <f t="shared" si="2"/>
        <v>0.01081906701457392</v>
      </c>
      <c r="F27" s="77">
        <f t="shared" si="0"/>
        <v>-0.3240556660039761</v>
      </c>
      <c r="G27" s="45">
        <f t="shared" si="1"/>
        <v>-163</v>
      </c>
      <c r="H27" s="45">
        <f t="shared" si="3"/>
        <v>35</v>
      </c>
    </row>
    <row r="28" spans="1:8" ht="16.5" customHeight="1">
      <c r="A28" s="121" t="s">
        <v>201</v>
      </c>
      <c r="B28" s="44">
        <v>195</v>
      </c>
      <c r="C28" s="45">
        <v>230</v>
      </c>
      <c r="D28" s="43">
        <v>160</v>
      </c>
      <c r="E28" s="77">
        <f t="shared" si="2"/>
        <v>0.005091325653917139</v>
      </c>
      <c r="F28" s="77">
        <f t="shared" si="0"/>
        <v>-0.1794871794871795</v>
      </c>
      <c r="G28" s="45">
        <f t="shared" si="1"/>
        <v>-35</v>
      </c>
      <c r="H28" s="45">
        <f t="shared" si="3"/>
        <v>-70</v>
      </c>
    </row>
    <row r="29" spans="1:8" ht="16.5" customHeight="1">
      <c r="A29" s="121" t="s">
        <v>202</v>
      </c>
      <c r="B29" s="44">
        <v>125</v>
      </c>
      <c r="C29" s="45">
        <v>121</v>
      </c>
      <c r="D29" s="43">
        <v>119</v>
      </c>
      <c r="E29" s="77">
        <f t="shared" si="2"/>
        <v>0.003786673455100872</v>
      </c>
      <c r="F29" s="77">
        <f t="shared" si="0"/>
        <v>-0.048</v>
      </c>
      <c r="G29" s="45">
        <f t="shared" si="1"/>
        <v>-6</v>
      </c>
      <c r="H29" s="45">
        <f t="shared" si="3"/>
        <v>-2</v>
      </c>
    </row>
    <row r="30" spans="1:8" ht="16.5" customHeight="1">
      <c r="A30" s="121" t="s">
        <v>203</v>
      </c>
      <c r="B30" s="44">
        <v>196</v>
      </c>
      <c r="C30" s="45">
        <v>165</v>
      </c>
      <c r="D30" s="43">
        <v>149</v>
      </c>
      <c r="E30" s="77">
        <f t="shared" si="2"/>
        <v>0.004741297015210336</v>
      </c>
      <c r="F30" s="77">
        <f t="shared" si="0"/>
        <v>-0.23979591836734693</v>
      </c>
      <c r="G30" s="45">
        <f t="shared" si="1"/>
        <v>-47</v>
      </c>
      <c r="H30" s="45">
        <f t="shared" si="3"/>
        <v>-16</v>
      </c>
    </row>
    <row r="31" spans="1:8" ht="16.5" customHeight="1">
      <c r="A31" s="121" t="s">
        <v>204</v>
      </c>
      <c r="B31" s="44">
        <v>72</v>
      </c>
      <c r="C31" s="45">
        <v>58</v>
      </c>
      <c r="D31" s="43">
        <v>44</v>
      </c>
      <c r="E31" s="77">
        <f t="shared" si="2"/>
        <v>0.001400114554827213</v>
      </c>
      <c r="F31" s="77">
        <f t="shared" si="0"/>
        <v>-0.3888888888888889</v>
      </c>
      <c r="G31" s="45">
        <f t="shared" si="1"/>
        <v>-28</v>
      </c>
      <c r="H31" s="45">
        <f t="shared" si="3"/>
        <v>-14</v>
      </c>
    </row>
    <row r="32" spans="1:8" ht="16.5" customHeight="1">
      <c r="A32" s="121" t="s">
        <v>205</v>
      </c>
      <c r="B32" s="44">
        <v>152</v>
      </c>
      <c r="C32" s="45">
        <v>168</v>
      </c>
      <c r="D32" s="43">
        <v>122</v>
      </c>
      <c r="E32" s="77">
        <f t="shared" si="2"/>
        <v>0.0038821358111118184</v>
      </c>
      <c r="F32" s="77">
        <f t="shared" si="0"/>
        <v>-0.19736842105263158</v>
      </c>
      <c r="G32" s="45">
        <f t="shared" si="1"/>
        <v>-30</v>
      </c>
      <c r="H32" s="45">
        <f t="shared" si="3"/>
        <v>-46</v>
      </c>
    </row>
    <row r="33" spans="1:8" ht="16.5" customHeight="1">
      <c r="A33" s="121" t="s">
        <v>206</v>
      </c>
      <c r="B33" s="44">
        <v>312</v>
      </c>
      <c r="C33" s="45">
        <v>287</v>
      </c>
      <c r="D33" s="43">
        <v>254</v>
      </c>
      <c r="E33" s="77">
        <f t="shared" si="2"/>
        <v>0.008082479475593457</v>
      </c>
      <c r="F33" s="77">
        <f t="shared" si="0"/>
        <v>-0.1858974358974359</v>
      </c>
      <c r="G33" s="45">
        <f t="shared" si="1"/>
        <v>-58</v>
      </c>
      <c r="H33" s="45">
        <f t="shared" si="3"/>
        <v>-33</v>
      </c>
    </row>
    <row r="34" spans="1:8" ht="16.5" customHeight="1">
      <c r="A34" s="121" t="s">
        <v>207</v>
      </c>
      <c r="B34" s="44">
        <v>838</v>
      </c>
      <c r="C34" s="45">
        <v>957</v>
      </c>
      <c r="D34" s="43">
        <v>846</v>
      </c>
      <c r="E34" s="77">
        <f t="shared" si="2"/>
        <v>0.02692038439508687</v>
      </c>
      <c r="F34" s="77">
        <f aca="true" t="shared" si="4" ref="F34:F65">(D34-B34)/B34</f>
        <v>0.00954653937947494</v>
      </c>
      <c r="G34" s="45">
        <f aca="true" t="shared" si="5" ref="G34:G65">D34-B34</f>
        <v>8</v>
      </c>
      <c r="H34" s="45">
        <f t="shared" si="3"/>
        <v>-111</v>
      </c>
    </row>
    <row r="35" spans="1:8" ht="16.5" customHeight="1">
      <c r="A35" s="121" t="s">
        <v>208</v>
      </c>
      <c r="B35" s="44">
        <v>158</v>
      </c>
      <c r="C35" s="45">
        <v>94</v>
      </c>
      <c r="D35" s="43">
        <v>74</v>
      </c>
      <c r="E35" s="77">
        <f t="shared" si="2"/>
        <v>0.002354738114936677</v>
      </c>
      <c r="F35" s="77">
        <f t="shared" si="4"/>
        <v>-0.5316455696202531</v>
      </c>
      <c r="G35" s="45">
        <f t="shared" si="5"/>
        <v>-84</v>
      </c>
      <c r="H35" s="45">
        <f t="shared" si="3"/>
        <v>-20</v>
      </c>
    </row>
    <row r="36" spans="1:8" ht="16.5" customHeight="1">
      <c r="A36" s="121" t="s">
        <v>209</v>
      </c>
      <c r="B36" s="44">
        <v>41</v>
      </c>
      <c r="C36" s="45">
        <v>32</v>
      </c>
      <c r="D36" s="43">
        <v>29</v>
      </c>
      <c r="E36" s="77">
        <f t="shared" si="2"/>
        <v>0.0009228027747724814</v>
      </c>
      <c r="F36" s="77">
        <f t="shared" si="4"/>
        <v>-0.2926829268292683</v>
      </c>
      <c r="G36" s="45">
        <f t="shared" si="5"/>
        <v>-12</v>
      </c>
      <c r="H36" s="45">
        <f t="shared" si="3"/>
        <v>-3</v>
      </c>
    </row>
    <row r="37" spans="1:8" ht="16.5" customHeight="1">
      <c r="A37" s="121" t="s">
        <v>210</v>
      </c>
      <c r="B37" s="44">
        <v>17</v>
      </c>
      <c r="C37" s="45">
        <v>18</v>
      </c>
      <c r="D37" s="43">
        <v>13</v>
      </c>
      <c r="E37" s="77">
        <f t="shared" si="2"/>
        <v>0.00041367020938076754</v>
      </c>
      <c r="F37" s="77">
        <f t="shared" si="4"/>
        <v>-0.23529411764705882</v>
      </c>
      <c r="G37" s="45">
        <f t="shared" si="5"/>
        <v>-4</v>
      </c>
      <c r="H37" s="45">
        <f t="shared" si="3"/>
        <v>-5</v>
      </c>
    </row>
    <row r="38" spans="1:8" ht="16.5" customHeight="1">
      <c r="A38" s="121" t="s">
        <v>211</v>
      </c>
      <c r="B38" s="44">
        <v>288</v>
      </c>
      <c r="C38" s="45">
        <v>250</v>
      </c>
      <c r="D38" s="43">
        <v>280</v>
      </c>
      <c r="E38" s="77">
        <f t="shared" si="2"/>
        <v>0.008909819894354992</v>
      </c>
      <c r="F38" s="77">
        <f t="shared" si="4"/>
        <v>-0.027777777777777776</v>
      </c>
      <c r="G38" s="45">
        <f t="shared" si="5"/>
        <v>-8</v>
      </c>
      <c r="H38" s="45">
        <f t="shared" si="3"/>
        <v>30</v>
      </c>
    </row>
    <row r="39" spans="1:8" ht="16.5" customHeight="1">
      <c r="A39" s="121" t="s">
        <v>212</v>
      </c>
      <c r="B39" s="44">
        <v>19</v>
      </c>
      <c r="C39" s="45">
        <v>22</v>
      </c>
      <c r="D39" s="43">
        <v>28</v>
      </c>
      <c r="E39" s="77">
        <f t="shared" si="2"/>
        <v>0.0008909819894354992</v>
      </c>
      <c r="F39" s="77">
        <f t="shared" si="4"/>
        <v>0.47368421052631576</v>
      </c>
      <c r="G39" s="45">
        <f t="shared" si="5"/>
        <v>9</v>
      </c>
      <c r="H39" s="45">
        <f t="shared" si="3"/>
        <v>6</v>
      </c>
    </row>
    <row r="40" spans="1:8" ht="16.5" customHeight="1">
      <c r="A40" s="121" t="s">
        <v>213</v>
      </c>
      <c r="B40" s="44">
        <v>120</v>
      </c>
      <c r="C40" s="45">
        <v>100</v>
      </c>
      <c r="D40" s="43">
        <v>104</v>
      </c>
      <c r="E40" s="77">
        <f t="shared" si="2"/>
        <v>0.0033093616750461403</v>
      </c>
      <c r="F40" s="77">
        <f t="shared" si="4"/>
        <v>-0.13333333333333333</v>
      </c>
      <c r="G40" s="45">
        <f t="shared" si="5"/>
        <v>-16</v>
      </c>
      <c r="H40" s="45">
        <f t="shared" si="3"/>
        <v>4</v>
      </c>
    </row>
    <row r="41" spans="1:8" ht="16.5" customHeight="1">
      <c r="A41" s="121" t="s">
        <v>214</v>
      </c>
      <c r="B41" s="44">
        <v>10888</v>
      </c>
      <c r="C41" s="45">
        <v>10770</v>
      </c>
      <c r="D41" s="43">
        <v>10149</v>
      </c>
      <c r="E41" s="77">
        <f t="shared" si="2"/>
        <v>0.3229491503850315</v>
      </c>
      <c r="F41" s="77">
        <f t="shared" si="4"/>
        <v>-0.0678728875826598</v>
      </c>
      <c r="G41" s="45">
        <f t="shared" si="5"/>
        <v>-739</v>
      </c>
      <c r="H41" s="45">
        <f t="shared" si="3"/>
        <v>-621</v>
      </c>
    </row>
    <row r="42" spans="1:8" ht="16.5" customHeight="1">
      <c r="A42" s="121" t="s">
        <v>215</v>
      </c>
      <c r="B42" s="44">
        <v>2515</v>
      </c>
      <c r="C42" s="45">
        <v>2518</v>
      </c>
      <c r="D42" s="43">
        <v>2399</v>
      </c>
      <c r="E42" s="77">
        <f t="shared" si="2"/>
        <v>0.0763380640234201</v>
      </c>
      <c r="F42" s="77">
        <f t="shared" si="4"/>
        <v>-0.046123260437375746</v>
      </c>
      <c r="G42" s="45">
        <f t="shared" si="5"/>
        <v>-116</v>
      </c>
      <c r="H42" s="45">
        <f t="shared" si="3"/>
        <v>-119</v>
      </c>
    </row>
    <row r="43" spans="1:8" ht="16.5" customHeight="1">
      <c r="A43" s="121" t="s">
        <v>216</v>
      </c>
      <c r="B43" s="44">
        <v>263</v>
      </c>
      <c r="C43" s="45">
        <v>238</v>
      </c>
      <c r="D43" s="43">
        <v>209</v>
      </c>
      <c r="E43" s="77">
        <f t="shared" si="2"/>
        <v>0.006650544135429262</v>
      </c>
      <c r="F43" s="77">
        <f t="shared" si="4"/>
        <v>-0.20532319391634982</v>
      </c>
      <c r="G43" s="45">
        <f t="shared" si="5"/>
        <v>-54</v>
      </c>
      <c r="H43" s="45">
        <f t="shared" si="3"/>
        <v>-29</v>
      </c>
    </row>
    <row r="44" spans="1:8" ht="16.5" customHeight="1">
      <c r="A44" s="121" t="s">
        <v>217</v>
      </c>
      <c r="B44" s="44">
        <v>77</v>
      </c>
      <c r="C44" s="45">
        <v>61</v>
      </c>
      <c r="D44" s="43">
        <v>60</v>
      </c>
      <c r="E44" s="77">
        <f t="shared" si="2"/>
        <v>0.001909247120218927</v>
      </c>
      <c r="F44" s="77">
        <f t="shared" si="4"/>
        <v>-0.22077922077922077</v>
      </c>
      <c r="G44" s="45">
        <f t="shared" si="5"/>
        <v>-17</v>
      </c>
      <c r="H44" s="45">
        <f t="shared" si="3"/>
        <v>-1</v>
      </c>
    </row>
    <row r="45" spans="1:8" ht="16.5" customHeight="1">
      <c r="A45" s="121" t="s">
        <v>218</v>
      </c>
      <c r="B45" s="44">
        <v>49</v>
      </c>
      <c r="C45" s="45">
        <v>46</v>
      </c>
      <c r="D45" s="43">
        <v>45</v>
      </c>
      <c r="E45" s="77">
        <f t="shared" si="2"/>
        <v>0.0014319353401641953</v>
      </c>
      <c r="F45" s="77">
        <f t="shared" si="4"/>
        <v>-0.08163265306122448</v>
      </c>
      <c r="G45" s="45">
        <f t="shared" si="5"/>
        <v>-4</v>
      </c>
      <c r="H45" s="45">
        <f t="shared" si="3"/>
        <v>-1</v>
      </c>
    </row>
    <row r="46" spans="1:8" ht="16.5" customHeight="1">
      <c r="A46" s="121" t="s">
        <v>219</v>
      </c>
      <c r="B46" s="44">
        <v>27</v>
      </c>
      <c r="C46" s="45">
        <v>43</v>
      </c>
      <c r="D46" s="43">
        <v>27</v>
      </c>
      <c r="E46" s="77">
        <f t="shared" si="2"/>
        <v>0.0008591612040985172</v>
      </c>
      <c r="F46" s="77">
        <f t="shared" si="4"/>
        <v>0</v>
      </c>
      <c r="G46" s="45">
        <f t="shared" si="5"/>
        <v>0</v>
      </c>
      <c r="H46" s="45">
        <f t="shared" si="3"/>
        <v>-16</v>
      </c>
    </row>
    <row r="47" spans="1:8" ht="16.5" customHeight="1">
      <c r="A47" s="121" t="s">
        <v>220</v>
      </c>
      <c r="B47" s="44">
        <v>71</v>
      </c>
      <c r="C47" s="45">
        <v>88</v>
      </c>
      <c r="D47" s="43">
        <v>74</v>
      </c>
      <c r="E47" s="77">
        <f t="shared" si="2"/>
        <v>0.002354738114936677</v>
      </c>
      <c r="F47" s="77">
        <f t="shared" si="4"/>
        <v>0.04225352112676056</v>
      </c>
      <c r="G47" s="45">
        <f t="shared" si="5"/>
        <v>3</v>
      </c>
      <c r="H47" s="45">
        <f t="shared" si="3"/>
        <v>-14</v>
      </c>
    </row>
    <row r="48" spans="1:8" ht="16.5" customHeight="1">
      <c r="A48" s="121" t="s">
        <v>221</v>
      </c>
      <c r="B48" s="44">
        <v>468</v>
      </c>
      <c r="C48" s="45">
        <v>573</v>
      </c>
      <c r="D48" s="43">
        <v>530</v>
      </c>
      <c r="E48" s="77">
        <f t="shared" si="2"/>
        <v>0.01686501622860052</v>
      </c>
      <c r="F48" s="77">
        <f t="shared" si="4"/>
        <v>0.13247863247863248</v>
      </c>
      <c r="G48" s="45">
        <f t="shared" si="5"/>
        <v>62</v>
      </c>
      <c r="H48" s="45">
        <f t="shared" si="3"/>
        <v>-43</v>
      </c>
    </row>
    <row r="49" spans="1:8" ht="16.5" customHeight="1">
      <c r="A49" s="121" t="s">
        <v>223</v>
      </c>
      <c r="B49" s="44">
        <v>27</v>
      </c>
      <c r="C49" s="45">
        <v>12</v>
      </c>
      <c r="D49" s="43">
        <v>21</v>
      </c>
      <c r="E49" s="77">
        <f t="shared" si="2"/>
        <v>0.0006682364920766245</v>
      </c>
      <c r="F49" s="77">
        <f t="shared" si="4"/>
        <v>-0.2222222222222222</v>
      </c>
      <c r="G49" s="45">
        <f t="shared" si="5"/>
        <v>-6</v>
      </c>
      <c r="H49" s="45">
        <f t="shared" si="3"/>
        <v>9</v>
      </c>
    </row>
    <row r="50" spans="1:8" ht="16.5" customHeight="1">
      <c r="A50" s="121" t="s">
        <v>131</v>
      </c>
      <c r="B50" s="44">
        <v>95</v>
      </c>
      <c r="C50" s="45">
        <v>86</v>
      </c>
      <c r="D50" s="43">
        <v>111</v>
      </c>
      <c r="E50" s="77">
        <f t="shared" si="2"/>
        <v>0.003532107172405015</v>
      </c>
      <c r="F50" s="77">
        <f t="shared" si="4"/>
        <v>0.16842105263157894</v>
      </c>
      <c r="G50" s="45">
        <f t="shared" si="5"/>
        <v>16</v>
      </c>
      <c r="H50" s="45">
        <f t="shared" si="3"/>
        <v>25</v>
      </c>
    </row>
    <row r="51" spans="1:8" ht="16.5" customHeight="1">
      <c r="A51" s="121" t="s">
        <v>224</v>
      </c>
      <c r="B51" s="44">
        <v>152</v>
      </c>
      <c r="C51" s="45">
        <v>171</v>
      </c>
      <c r="D51" s="43">
        <v>154</v>
      </c>
      <c r="E51" s="77">
        <f t="shared" si="2"/>
        <v>0.004900400941895246</v>
      </c>
      <c r="F51" s="77">
        <f t="shared" si="4"/>
        <v>0.013157894736842105</v>
      </c>
      <c r="G51" s="45">
        <f t="shared" si="5"/>
        <v>2</v>
      </c>
      <c r="H51" s="45">
        <f t="shared" si="3"/>
        <v>-17</v>
      </c>
    </row>
    <row r="52" spans="1:8" ht="16.5" customHeight="1">
      <c r="A52" s="121" t="s">
        <v>222</v>
      </c>
      <c r="B52" s="44">
        <v>70</v>
      </c>
      <c r="C52" s="45">
        <v>47</v>
      </c>
      <c r="D52" s="43">
        <v>49</v>
      </c>
      <c r="E52" s="77">
        <f t="shared" si="2"/>
        <v>0.0015592184815121238</v>
      </c>
      <c r="F52" s="77">
        <f t="shared" si="4"/>
        <v>-0.3</v>
      </c>
      <c r="G52" s="45">
        <f t="shared" si="5"/>
        <v>-21</v>
      </c>
      <c r="H52" s="45">
        <f t="shared" si="3"/>
        <v>2</v>
      </c>
    </row>
    <row r="53" spans="1:8" ht="16.5" customHeight="1">
      <c r="A53" s="121" t="s">
        <v>225</v>
      </c>
      <c r="B53" s="44">
        <v>1140</v>
      </c>
      <c r="C53" s="45">
        <v>1032</v>
      </c>
      <c r="D53" s="43">
        <v>1011</v>
      </c>
      <c r="E53" s="77">
        <f t="shared" si="2"/>
        <v>0.03217081397568892</v>
      </c>
      <c r="F53" s="77">
        <f t="shared" si="4"/>
        <v>-0.11315789473684211</v>
      </c>
      <c r="G53" s="45">
        <f t="shared" si="5"/>
        <v>-129</v>
      </c>
      <c r="H53" s="45">
        <f t="shared" si="3"/>
        <v>-21</v>
      </c>
    </row>
    <row r="54" spans="1:8" ht="16.5" customHeight="1">
      <c r="A54" s="121" t="s">
        <v>226</v>
      </c>
      <c r="B54" s="44">
        <v>389</v>
      </c>
      <c r="C54" s="45">
        <v>460</v>
      </c>
      <c r="D54" s="43">
        <v>418</v>
      </c>
      <c r="E54" s="77">
        <f t="shared" si="2"/>
        <v>0.013301088270858524</v>
      </c>
      <c r="F54" s="77">
        <f t="shared" si="4"/>
        <v>0.07455012853470437</v>
      </c>
      <c r="G54" s="45">
        <f t="shared" si="5"/>
        <v>29</v>
      </c>
      <c r="H54" s="45">
        <f t="shared" si="3"/>
        <v>-42</v>
      </c>
    </row>
    <row r="55" spans="1:8" ht="16.5" customHeight="1">
      <c r="A55" s="121" t="s">
        <v>227</v>
      </c>
      <c r="B55" s="44">
        <v>187</v>
      </c>
      <c r="C55" s="45">
        <v>156</v>
      </c>
      <c r="D55" s="43">
        <v>157</v>
      </c>
      <c r="E55" s="77">
        <f t="shared" si="2"/>
        <v>0.0049958632979061925</v>
      </c>
      <c r="F55" s="77">
        <f t="shared" si="4"/>
        <v>-0.16042780748663102</v>
      </c>
      <c r="G55" s="45">
        <f t="shared" si="5"/>
        <v>-30</v>
      </c>
      <c r="H55" s="45">
        <f t="shared" si="3"/>
        <v>1</v>
      </c>
    </row>
    <row r="56" spans="1:8" ht="16.5" customHeight="1">
      <c r="A56" s="121" t="s">
        <v>228</v>
      </c>
      <c r="B56" s="44">
        <v>177</v>
      </c>
      <c r="C56" s="45">
        <v>245</v>
      </c>
      <c r="D56" s="43">
        <v>185</v>
      </c>
      <c r="E56" s="77">
        <f t="shared" si="2"/>
        <v>0.005886845287341691</v>
      </c>
      <c r="F56" s="77">
        <f t="shared" si="4"/>
        <v>0.04519774011299435</v>
      </c>
      <c r="G56" s="45">
        <f t="shared" si="5"/>
        <v>8</v>
      </c>
      <c r="H56" s="45">
        <f t="shared" si="3"/>
        <v>-60</v>
      </c>
    </row>
    <row r="57" spans="1:8" ht="16.5" customHeight="1">
      <c r="A57" s="121" t="s">
        <v>229</v>
      </c>
      <c r="B57" s="44">
        <v>548</v>
      </c>
      <c r="C57" s="45">
        <v>549</v>
      </c>
      <c r="D57" s="43">
        <v>454</v>
      </c>
      <c r="E57" s="77">
        <f t="shared" si="2"/>
        <v>0.014446636542989881</v>
      </c>
      <c r="F57" s="77">
        <f t="shared" si="4"/>
        <v>-0.17153284671532848</v>
      </c>
      <c r="G57" s="45">
        <f t="shared" si="5"/>
        <v>-94</v>
      </c>
      <c r="H57" s="45">
        <f t="shared" si="3"/>
        <v>-95</v>
      </c>
    </row>
    <row r="58" spans="1:8" ht="16.5" customHeight="1">
      <c r="A58" s="121" t="s">
        <v>230</v>
      </c>
      <c r="B58" s="44">
        <v>373</v>
      </c>
      <c r="C58" s="45">
        <v>99</v>
      </c>
      <c r="D58" s="43">
        <v>152</v>
      </c>
      <c r="E58" s="77">
        <f t="shared" si="2"/>
        <v>0.0048367593712212815</v>
      </c>
      <c r="F58" s="77">
        <f t="shared" si="4"/>
        <v>-0.5924932975871313</v>
      </c>
      <c r="G58" s="45">
        <f t="shared" si="5"/>
        <v>-221</v>
      </c>
      <c r="H58" s="45">
        <f t="shared" si="3"/>
        <v>53</v>
      </c>
    </row>
    <row r="59" spans="1:8" ht="16.5" customHeight="1">
      <c r="A59" s="121" t="s">
        <v>231</v>
      </c>
      <c r="B59" s="44">
        <v>569</v>
      </c>
      <c r="C59" s="45">
        <v>556</v>
      </c>
      <c r="D59" s="43">
        <v>507</v>
      </c>
      <c r="E59" s="77">
        <f t="shared" si="2"/>
        <v>0.016133138165849933</v>
      </c>
      <c r="F59" s="77">
        <f t="shared" si="4"/>
        <v>-0.10896309314586995</v>
      </c>
      <c r="G59" s="45">
        <f t="shared" si="5"/>
        <v>-62</v>
      </c>
      <c r="H59" s="45">
        <f t="shared" si="3"/>
        <v>-49</v>
      </c>
    </row>
    <row r="60" spans="1:8" ht="16.5" customHeight="1">
      <c r="A60" s="121" t="s">
        <v>232</v>
      </c>
      <c r="B60" s="44">
        <v>342</v>
      </c>
      <c r="C60" s="45">
        <v>248</v>
      </c>
      <c r="D60" s="43">
        <v>296</v>
      </c>
      <c r="E60" s="77">
        <f t="shared" si="2"/>
        <v>0.009418952459746707</v>
      </c>
      <c r="F60" s="77">
        <f t="shared" si="4"/>
        <v>-0.13450292397660818</v>
      </c>
      <c r="G60" s="45">
        <f t="shared" si="5"/>
        <v>-46</v>
      </c>
      <c r="H60" s="45">
        <f t="shared" si="3"/>
        <v>48</v>
      </c>
    </row>
    <row r="61" spans="1:8" ht="16.5" customHeight="1">
      <c r="A61" s="121" t="s">
        <v>233</v>
      </c>
      <c r="B61" s="44">
        <v>58</v>
      </c>
      <c r="C61" s="45">
        <v>41</v>
      </c>
      <c r="D61" s="43">
        <v>28</v>
      </c>
      <c r="E61" s="77">
        <f t="shared" si="2"/>
        <v>0.0008909819894354992</v>
      </c>
      <c r="F61" s="77">
        <f t="shared" si="4"/>
        <v>-0.5172413793103449</v>
      </c>
      <c r="G61" s="45">
        <f t="shared" si="5"/>
        <v>-30</v>
      </c>
      <c r="H61" s="45">
        <f t="shared" si="3"/>
        <v>-13</v>
      </c>
    </row>
    <row r="62" spans="1:8" ht="16.5" customHeight="1">
      <c r="A62" s="121" t="s">
        <v>234</v>
      </c>
      <c r="B62" s="44">
        <v>65</v>
      </c>
      <c r="C62" s="45">
        <v>60</v>
      </c>
      <c r="D62" s="43">
        <v>67</v>
      </c>
      <c r="E62" s="77">
        <f t="shared" si="2"/>
        <v>0.002131992617577802</v>
      </c>
      <c r="F62" s="77">
        <f t="shared" si="4"/>
        <v>0.03076923076923077</v>
      </c>
      <c r="G62" s="45">
        <f t="shared" si="5"/>
        <v>2</v>
      </c>
      <c r="H62" s="45">
        <f t="shared" si="3"/>
        <v>7</v>
      </c>
    </row>
    <row r="63" spans="1:8" ht="16.5" customHeight="1">
      <c r="A63" s="121" t="s">
        <v>235</v>
      </c>
      <c r="B63" s="44">
        <v>62</v>
      </c>
      <c r="C63" s="45">
        <v>78</v>
      </c>
      <c r="D63" s="43">
        <v>66</v>
      </c>
      <c r="E63" s="77">
        <f t="shared" si="2"/>
        <v>0.0021001718322408197</v>
      </c>
      <c r="F63" s="77">
        <f t="shared" si="4"/>
        <v>0.06451612903225806</v>
      </c>
      <c r="G63" s="45">
        <f t="shared" si="5"/>
        <v>4</v>
      </c>
      <c r="H63" s="45">
        <f t="shared" si="3"/>
        <v>-12</v>
      </c>
    </row>
    <row r="64" spans="1:8" ht="16.5" customHeight="1">
      <c r="A64" s="121" t="s">
        <v>236</v>
      </c>
      <c r="B64" s="44">
        <v>251</v>
      </c>
      <c r="C64" s="45">
        <v>236</v>
      </c>
      <c r="D64" s="43">
        <v>162</v>
      </c>
      <c r="E64" s="77">
        <f t="shared" si="2"/>
        <v>0.0051549672245911025</v>
      </c>
      <c r="F64" s="77">
        <f t="shared" si="4"/>
        <v>-0.3545816733067729</v>
      </c>
      <c r="G64" s="45">
        <f t="shared" si="5"/>
        <v>-89</v>
      </c>
      <c r="H64" s="45">
        <f t="shared" si="3"/>
        <v>-74</v>
      </c>
    </row>
    <row r="65" spans="1:8" ht="16.5" customHeight="1">
      <c r="A65" s="121" t="s">
        <v>237</v>
      </c>
      <c r="B65" s="44">
        <v>128</v>
      </c>
      <c r="C65" s="45">
        <v>65</v>
      </c>
      <c r="D65" s="43">
        <v>76</v>
      </c>
      <c r="E65" s="77">
        <f t="shared" si="2"/>
        <v>0.0024183796856106408</v>
      </c>
      <c r="F65" s="77">
        <f t="shared" si="4"/>
        <v>-0.40625</v>
      </c>
      <c r="G65" s="45">
        <f t="shared" si="5"/>
        <v>-52</v>
      </c>
      <c r="H65" s="45">
        <f t="shared" si="3"/>
        <v>11</v>
      </c>
    </row>
    <row r="66" spans="1:8" ht="16.5" customHeight="1">
      <c r="A66" s="121" t="s">
        <v>238</v>
      </c>
      <c r="B66" s="44">
        <v>81</v>
      </c>
      <c r="C66" s="45">
        <v>76</v>
      </c>
      <c r="D66" s="43">
        <v>67</v>
      </c>
      <c r="E66" s="77">
        <f t="shared" si="2"/>
        <v>0.002131992617577802</v>
      </c>
      <c r="F66" s="77">
        <f aca="true" t="shared" si="6" ref="F66:F83">(D66-B66)/B66</f>
        <v>-0.1728395061728395</v>
      </c>
      <c r="G66" s="45">
        <f aca="true" t="shared" si="7" ref="G66:G83">D66-B66</f>
        <v>-14</v>
      </c>
      <c r="H66" s="45">
        <f t="shared" si="3"/>
        <v>-9</v>
      </c>
    </row>
    <row r="67" spans="1:8" ht="16.5" customHeight="1">
      <c r="A67" s="121" t="s">
        <v>239</v>
      </c>
      <c r="B67" s="44">
        <v>407</v>
      </c>
      <c r="C67" s="45">
        <v>396</v>
      </c>
      <c r="D67" s="43">
        <v>390</v>
      </c>
      <c r="E67" s="77">
        <f aca="true" t="shared" si="8" ref="E67:E83">D67/$D$83</f>
        <v>0.012410106281423026</v>
      </c>
      <c r="F67" s="77">
        <f t="shared" si="6"/>
        <v>-0.04176904176904177</v>
      </c>
      <c r="G67" s="45">
        <f t="shared" si="7"/>
        <v>-17</v>
      </c>
      <c r="H67" s="45">
        <f aca="true" t="shared" si="9" ref="H67:H83">D67-C67</f>
        <v>-6</v>
      </c>
    </row>
    <row r="68" spans="1:8" ht="16.5" customHeight="1">
      <c r="A68" s="121" t="s">
        <v>240</v>
      </c>
      <c r="B68" s="44">
        <v>382</v>
      </c>
      <c r="C68" s="45">
        <v>472</v>
      </c>
      <c r="D68" s="43">
        <v>389</v>
      </c>
      <c r="E68" s="77">
        <f t="shared" si="8"/>
        <v>0.012378285496086043</v>
      </c>
      <c r="F68" s="77">
        <f t="shared" si="6"/>
        <v>0.01832460732984293</v>
      </c>
      <c r="G68" s="45">
        <f t="shared" si="7"/>
        <v>7</v>
      </c>
      <c r="H68" s="45">
        <f t="shared" si="9"/>
        <v>-83</v>
      </c>
    </row>
    <row r="69" spans="1:8" ht="16.5" customHeight="1">
      <c r="A69" s="121" t="s">
        <v>241</v>
      </c>
      <c r="B69" s="44">
        <v>96</v>
      </c>
      <c r="C69" s="45">
        <v>36</v>
      </c>
      <c r="D69" s="43">
        <v>15</v>
      </c>
      <c r="E69" s="77">
        <f t="shared" si="8"/>
        <v>0.00047731178005473176</v>
      </c>
      <c r="F69" s="77">
        <f t="shared" si="6"/>
        <v>-0.84375</v>
      </c>
      <c r="G69" s="45">
        <f t="shared" si="7"/>
        <v>-81</v>
      </c>
      <c r="H69" s="45">
        <f t="shared" si="9"/>
        <v>-21</v>
      </c>
    </row>
    <row r="70" spans="1:8" ht="16.5" customHeight="1">
      <c r="A70" s="121" t="s">
        <v>242</v>
      </c>
      <c r="B70" s="44">
        <v>33</v>
      </c>
      <c r="C70" s="45">
        <v>59</v>
      </c>
      <c r="D70" s="43">
        <v>66</v>
      </c>
      <c r="E70" s="77">
        <f t="shared" si="8"/>
        <v>0.0021001718322408197</v>
      </c>
      <c r="F70" s="77">
        <f t="shared" si="6"/>
        <v>1</v>
      </c>
      <c r="G70" s="45">
        <f t="shared" si="7"/>
        <v>33</v>
      </c>
      <c r="H70" s="45">
        <f t="shared" si="9"/>
        <v>7</v>
      </c>
    </row>
    <row r="71" spans="1:8" ht="16.5" customHeight="1">
      <c r="A71" s="121" t="s">
        <v>243</v>
      </c>
      <c r="B71" s="44">
        <v>97</v>
      </c>
      <c r="C71" s="45">
        <v>121</v>
      </c>
      <c r="D71" s="43">
        <v>120</v>
      </c>
      <c r="E71" s="77">
        <f t="shared" si="8"/>
        <v>0.003818494240437854</v>
      </c>
      <c r="F71" s="77">
        <f t="shared" si="6"/>
        <v>0.23711340206185566</v>
      </c>
      <c r="G71" s="45">
        <f t="shared" si="7"/>
        <v>23</v>
      </c>
      <c r="H71" s="45">
        <f t="shared" si="9"/>
        <v>-1</v>
      </c>
    </row>
    <row r="72" spans="1:8" ht="16.5" customHeight="1">
      <c r="A72" s="121" t="s">
        <v>244</v>
      </c>
      <c r="B72" s="44">
        <v>162</v>
      </c>
      <c r="C72" s="45">
        <v>201</v>
      </c>
      <c r="D72" s="43">
        <v>150</v>
      </c>
      <c r="E72" s="77">
        <f t="shared" si="8"/>
        <v>0.004773117800547317</v>
      </c>
      <c r="F72" s="77">
        <f t="shared" si="6"/>
        <v>-0.07407407407407407</v>
      </c>
      <c r="G72" s="45">
        <f t="shared" si="7"/>
        <v>-12</v>
      </c>
      <c r="H72" s="45">
        <f t="shared" si="9"/>
        <v>-51</v>
      </c>
    </row>
    <row r="73" spans="1:8" ht="16.5" customHeight="1">
      <c r="A73" s="121" t="s">
        <v>245</v>
      </c>
      <c r="B73" s="44">
        <v>107</v>
      </c>
      <c r="C73" s="45">
        <v>102</v>
      </c>
      <c r="D73" s="43">
        <v>89</v>
      </c>
      <c r="E73" s="77">
        <f t="shared" si="8"/>
        <v>0.0028320498949914084</v>
      </c>
      <c r="F73" s="77">
        <f t="shared" si="6"/>
        <v>-0.16822429906542055</v>
      </c>
      <c r="G73" s="45">
        <f t="shared" si="7"/>
        <v>-18</v>
      </c>
      <c r="H73" s="45">
        <f t="shared" si="9"/>
        <v>-13</v>
      </c>
    </row>
    <row r="74" spans="1:8" ht="16.5" customHeight="1">
      <c r="A74" s="121" t="s">
        <v>246</v>
      </c>
      <c r="B74" s="44">
        <v>641</v>
      </c>
      <c r="C74" s="45">
        <v>662</v>
      </c>
      <c r="D74" s="43">
        <v>598</v>
      </c>
      <c r="E74" s="77">
        <f t="shared" si="8"/>
        <v>0.019028829631515306</v>
      </c>
      <c r="F74" s="77">
        <f t="shared" si="6"/>
        <v>-0.06708268330733229</v>
      </c>
      <c r="G74" s="45">
        <f t="shared" si="7"/>
        <v>-43</v>
      </c>
      <c r="H74" s="45">
        <f t="shared" si="9"/>
        <v>-64</v>
      </c>
    </row>
    <row r="75" spans="1:8" ht="16.5" customHeight="1">
      <c r="A75" s="121" t="s">
        <v>247</v>
      </c>
      <c r="B75" s="44">
        <v>94</v>
      </c>
      <c r="C75" s="45">
        <v>215</v>
      </c>
      <c r="D75" s="43">
        <v>75</v>
      </c>
      <c r="E75" s="77">
        <f t="shared" si="8"/>
        <v>0.0023865589002736586</v>
      </c>
      <c r="F75" s="77">
        <f t="shared" si="6"/>
        <v>-0.20212765957446807</v>
      </c>
      <c r="G75" s="45">
        <f t="shared" si="7"/>
        <v>-19</v>
      </c>
      <c r="H75" s="45">
        <f t="shared" si="9"/>
        <v>-140</v>
      </c>
    </row>
    <row r="76" spans="1:8" ht="16.5" customHeight="1">
      <c r="A76" s="121" t="s">
        <v>248</v>
      </c>
      <c r="B76" s="44">
        <v>230</v>
      </c>
      <c r="C76" s="45">
        <v>256</v>
      </c>
      <c r="D76" s="43">
        <v>231</v>
      </c>
      <c r="E76" s="77">
        <f t="shared" si="8"/>
        <v>0.007350601412842869</v>
      </c>
      <c r="F76" s="77">
        <f t="shared" si="6"/>
        <v>0.004347826086956522</v>
      </c>
      <c r="G76" s="45">
        <f t="shared" si="7"/>
        <v>1</v>
      </c>
      <c r="H76" s="45">
        <f t="shared" si="9"/>
        <v>-25</v>
      </c>
    </row>
    <row r="77" spans="1:8" ht="16.5" customHeight="1">
      <c r="A77" s="121" t="s">
        <v>249</v>
      </c>
      <c r="B77" s="44">
        <v>12</v>
      </c>
      <c r="C77" s="45">
        <v>17</v>
      </c>
      <c r="D77" s="43">
        <v>15</v>
      </c>
      <c r="E77" s="77">
        <f t="shared" si="8"/>
        <v>0.00047731178005473176</v>
      </c>
      <c r="F77" s="77">
        <f t="shared" si="6"/>
        <v>0.25</v>
      </c>
      <c r="G77" s="45">
        <f t="shared" si="7"/>
        <v>3</v>
      </c>
      <c r="H77" s="45">
        <f t="shared" si="9"/>
        <v>-2</v>
      </c>
    </row>
    <row r="78" spans="1:8" ht="16.5" customHeight="1">
      <c r="A78" s="121" t="s">
        <v>250</v>
      </c>
      <c r="B78" s="44">
        <v>274</v>
      </c>
      <c r="C78" s="45">
        <v>244</v>
      </c>
      <c r="D78" s="43">
        <v>184</v>
      </c>
      <c r="E78" s="77">
        <f t="shared" si="8"/>
        <v>0.00585502450200471</v>
      </c>
      <c r="F78" s="77">
        <f t="shared" si="6"/>
        <v>-0.3284671532846715</v>
      </c>
      <c r="G78" s="45">
        <f t="shared" si="7"/>
        <v>-90</v>
      </c>
      <c r="H78" s="45">
        <f t="shared" si="9"/>
        <v>-60</v>
      </c>
    </row>
    <row r="79" spans="1:8" ht="16.5" customHeight="1">
      <c r="A79" s="121" t="s">
        <v>251</v>
      </c>
      <c r="B79" s="44">
        <v>142</v>
      </c>
      <c r="C79" s="45">
        <v>138</v>
      </c>
      <c r="D79" s="43">
        <v>150</v>
      </c>
      <c r="E79" s="77">
        <f t="shared" si="8"/>
        <v>0.004773117800547317</v>
      </c>
      <c r="F79" s="77">
        <f t="shared" si="6"/>
        <v>0.056338028169014086</v>
      </c>
      <c r="G79" s="45">
        <f t="shared" si="7"/>
        <v>8</v>
      </c>
      <c r="H79" s="45">
        <f t="shared" si="9"/>
        <v>12</v>
      </c>
    </row>
    <row r="80" spans="1:8" ht="16.5" customHeight="1">
      <c r="A80" s="121" t="s">
        <v>252</v>
      </c>
      <c r="B80" s="44">
        <v>125</v>
      </c>
      <c r="C80" s="45">
        <v>99</v>
      </c>
      <c r="D80" s="43">
        <v>88</v>
      </c>
      <c r="E80" s="77">
        <f t="shared" si="8"/>
        <v>0.002800229109654426</v>
      </c>
      <c r="F80" s="77">
        <f t="shared" si="6"/>
        <v>-0.296</v>
      </c>
      <c r="G80" s="45">
        <f t="shared" si="7"/>
        <v>-37</v>
      </c>
      <c r="H80" s="45">
        <f t="shared" si="9"/>
        <v>-11</v>
      </c>
    </row>
    <row r="81" spans="1:8" ht="16.5" customHeight="1">
      <c r="A81" s="121" t="s">
        <v>253</v>
      </c>
      <c r="B81" s="44">
        <v>87</v>
      </c>
      <c r="C81" s="45">
        <v>105</v>
      </c>
      <c r="D81" s="43">
        <v>87</v>
      </c>
      <c r="E81" s="77">
        <f t="shared" si="8"/>
        <v>0.002768408324317444</v>
      </c>
      <c r="F81" s="77">
        <f t="shared" si="6"/>
        <v>0</v>
      </c>
      <c r="G81" s="45">
        <f t="shared" si="7"/>
        <v>0</v>
      </c>
      <c r="H81" s="45">
        <f t="shared" si="9"/>
        <v>-18</v>
      </c>
    </row>
    <row r="82" spans="1:8" ht="16.5" customHeight="1" thickBot="1">
      <c r="A82" s="121" t="s">
        <v>254</v>
      </c>
      <c r="B82" s="44">
        <v>548</v>
      </c>
      <c r="C82" s="45">
        <v>165</v>
      </c>
      <c r="D82" s="43">
        <v>152</v>
      </c>
      <c r="E82" s="77">
        <f t="shared" si="8"/>
        <v>0.0048367593712212815</v>
      </c>
      <c r="F82" s="77">
        <f t="shared" si="6"/>
        <v>-0.7226277372262774</v>
      </c>
      <c r="G82" s="45">
        <f t="shared" si="7"/>
        <v>-396</v>
      </c>
      <c r="H82" s="45">
        <f t="shared" si="9"/>
        <v>-13</v>
      </c>
    </row>
    <row r="83" spans="1:9" s="11" customFormat="1" ht="16.5" customHeight="1" thickBot="1">
      <c r="A83" s="119" t="s">
        <v>174</v>
      </c>
      <c r="B83" s="83">
        <v>35026</v>
      </c>
      <c r="C83" s="82">
        <v>33476</v>
      </c>
      <c r="D83" s="108">
        <v>31426</v>
      </c>
      <c r="E83" s="85">
        <f t="shared" si="8"/>
        <v>1</v>
      </c>
      <c r="F83" s="85">
        <f t="shared" si="6"/>
        <v>-0.10278079141209387</v>
      </c>
      <c r="G83" s="82">
        <f t="shared" si="7"/>
        <v>-3600</v>
      </c>
      <c r="H83" s="82">
        <f t="shared" si="9"/>
        <v>-2050</v>
      </c>
      <c r="I83" s="23"/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0"/>
  <sheetViews>
    <sheetView workbookViewId="0" topLeftCell="A1">
      <selection activeCell="E96" sqref="E96"/>
    </sheetView>
  </sheetViews>
  <sheetFormatPr defaultColWidth="9.140625" defaultRowHeight="15"/>
  <cols>
    <col min="1" max="1" width="38.421875" style="0" customWidth="1"/>
    <col min="5" max="5" width="24.421875" style="0" customWidth="1"/>
    <col min="6" max="6" width="27.00390625" style="0" customWidth="1"/>
    <col min="7" max="7" width="29.57421875" style="0" customWidth="1"/>
  </cols>
  <sheetData>
    <row r="1" spans="1:7" ht="48.5" customHeight="1" thickBot="1">
      <c r="A1" s="127" t="s">
        <v>91</v>
      </c>
      <c r="B1" s="128">
        <v>41821</v>
      </c>
      <c r="C1" s="128">
        <v>42156</v>
      </c>
      <c r="D1" s="128">
        <v>42186</v>
      </c>
      <c r="E1" s="129" t="s">
        <v>293</v>
      </c>
      <c r="F1" s="130" t="s">
        <v>294</v>
      </c>
      <c r="G1" s="131" t="s">
        <v>295</v>
      </c>
    </row>
    <row r="2" spans="1:7" ht="15">
      <c r="A2" s="135" t="s">
        <v>2</v>
      </c>
      <c r="B2" s="137">
        <v>59.35703472671534</v>
      </c>
      <c r="C2" s="137">
        <v>66.74124392567477</v>
      </c>
      <c r="D2" s="137">
        <v>64.76543581978122</v>
      </c>
      <c r="E2" s="114">
        <f>(D2-B2)/B2</f>
        <v>0.09111642988849761</v>
      </c>
      <c r="F2" s="139">
        <f>D2-B2</f>
        <v>5.408401093065876</v>
      </c>
      <c r="G2" s="139">
        <f>D2-C2</f>
        <v>-1.9758081058935488</v>
      </c>
    </row>
    <row r="3" spans="1:7" ht="15">
      <c r="A3" s="136" t="s">
        <v>3</v>
      </c>
      <c r="B3" s="138">
        <v>103.8099709646786</v>
      </c>
      <c r="C3" s="138">
        <v>65.30595989197857</v>
      </c>
      <c r="D3" s="138">
        <v>63.257250191033</v>
      </c>
      <c r="E3" s="115">
        <f aca="true" t="shared" si="0" ref="E3:E66">(D3-B3)/B3</f>
        <v>-0.39064379266076166</v>
      </c>
      <c r="F3" s="140">
        <f aca="true" t="shared" si="1" ref="F3:F66">D3-B3</f>
        <v>-40.552720773645596</v>
      </c>
      <c r="G3" s="140">
        <f aca="true" t="shared" si="2" ref="G3:G66">D3-C3</f>
        <v>-2.0487097009455724</v>
      </c>
    </row>
    <row r="4" spans="1:7" ht="15">
      <c r="A4" s="136" t="s">
        <v>4</v>
      </c>
      <c r="B4" s="138">
        <v>56.75543367963276</v>
      </c>
      <c r="C4" s="138">
        <v>62.92411596081967</v>
      </c>
      <c r="D4" s="138">
        <v>66.28904848286595</v>
      </c>
      <c r="E4" s="115">
        <f t="shared" si="0"/>
        <v>0.16797712897495526</v>
      </c>
      <c r="F4" s="140">
        <f t="shared" si="1"/>
        <v>9.533614803233192</v>
      </c>
      <c r="G4" s="140">
        <f t="shared" si="2"/>
        <v>3.3649325220462813</v>
      </c>
    </row>
    <row r="5" spans="1:7" ht="15">
      <c r="A5" s="136" t="s">
        <v>5</v>
      </c>
      <c r="B5" s="138">
        <v>80.23402845247516</v>
      </c>
      <c r="C5" s="138">
        <v>92.43566965022914</v>
      </c>
      <c r="D5" s="138">
        <v>94.59374261721183</v>
      </c>
      <c r="E5" s="115">
        <f t="shared" si="0"/>
        <v>0.17897286776822294</v>
      </c>
      <c r="F5" s="140">
        <f t="shared" si="1"/>
        <v>14.359714164736673</v>
      </c>
      <c r="G5" s="140">
        <f t="shared" si="2"/>
        <v>2.1580729669826866</v>
      </c>
    </row>
    <row r="6" spans="1:7" ht="15">
      <c r="A6" s="136" t="s">
        <v>6</v>
      </c>
      <c r="B6" s="138">
        <v>175.77324251083436</v>
      </c>
      <c r="C6" s="138">
        <v>118.07934494020347</v>
      </c>
      <c r="D6" s="138">
        <v>178.9022712563404</v>
      </c>
      <c r="E6" s="115">
        <f t="shared" si="0"/>
        <v>0.017801507788155983</v>
      </c>
      <c r="F6" s="140">
        <f t="shared" si="1"/>
        <v>3.129028745506048</v>
      </c>
      <c r="G6" s="140">
        <f t="shared" si="2"/>
        <v>60.82292631613694</v>
      </c>
    </row>
    <row r="7" spans="1:7" ht="15">
      <c r="A7" s="136" t="s">
        <v>7</v>
      </c>
      <c r="B7" s="138">
        <v>80.97989068461987</v>
      </c>
      <c r="C7" s="138">
        <v>88.33771254575935</v>
      </c>
      <c r="D7" s="138">
        <v>93.04293647327277</v>
      </c>
      <c r="E7" s="115">
        <f t="shared" si="0"/>
        <v>0.14896347335949142</v>
      </c>
      <c r="F7" s="140">
        <f t="shared" si="1"/>
        <v>12.0630457886529</v>
      </c>
      <c r="G7" s="140">
        <f t="shared" si="2"/>
        <v>4.70522392751343</v>
      </c>
    </row>
    <row r="8" spans="1:7" ht="15">
      <c r="A8" s="136" t="s">
        <v>296</v>
      </c>
      <c r="B8" s="138">
        <v>60.87747568576152</v>
      </c>
      <c r="C8" s="138">
        <v>65.745315538848</v>
      </c>
      <c r="D8" s="138">
        <v>69.03550581814599</v>
      </c>
      <c r="E8" s="115">
        <f t="shared" si="0"/>
        <v>0.13400736545803485</v>
      </c>
      <c r="F8" s="140">
        <f t="shared" si="1"/>
        <v>8.158030132384475</v>
      </c>
      <c r="G8" s="140">
        <f t="shared" si="2"/>
        <v>3.2901902792979882</v>
      </c>
    </row>
    <row r="9" spans="1:7" ht="15">
      <c r="A9" s="136" t="s">
        <v>9</v>
      </c>
      <c r="B9" s="138">
        <v>83.39680672079979</v>
      </c>
      <c r="C9" s="138">
        <v>75.09521891393666</v>
      </c>
      <c r="D9" s="138">
        <v>80.2735517846694</v>
      </c>
      <c r="E9" s="115">
        <f t="shared" si="0"/>
        <v>-0.03745053388658622</v>
      </c>
      <c r="F9" s="140">
        <f t="shared" si="1"/>
        <v>-3.123254936130394</v>
      </c>
      <c r="G9" s="140">
        <f t="shared" si="2"/>
        <v>5.178332870732731</v>
      </c>
    </row>
    <row r="10" spans="1:7" ht="15">
      <c r="A10" s="136" t="s">
        <v>10</v>
      </c>
      <c r="B10" s="138">
        <v>57.40939906557971</v>
      </c>
      <c r="C10" s="138">
        <v>62.76173608397247</v>
      </c>
      <c r="D10" s="138">
        <v>64.07688798411216</v>
      </c>
      <c r="E10" s="115">
        <f t="shared" si="0"/>
        <v>0.11613932608693683</v>
      </c>
      <c r="F10" s="140">
        <f t="shared" si="1"/>
        <v>6.667488918532449</v>
      </c>
      <c r="G10" s="140">
        <f t="shared" si="2"/>
        <v>1.3151519001396892</v>
      </c>
    </row>
    <row r="11" spans="1:7" ht="15">
      <c r="A11" s="136" t="s">
        <v>11</v>
      </c>
      <c r="B11" s="138">
        <v>84.65431046591074</v>
      </c>
      <c r="C11" s="138">
        <v>96.50333293436329</v>
      </c>
      <c r="D11" s="138">
        <v>89.25003493902577</v>
      </c>
      <c r="E11" s="115">
        <f t="shared" si="0"/>
        <v>0.05428813308881264</v>
      </c>
      <c r="F11" s="140">
        <f t="shared" si="1"/>
        <v>4.595724473115027</v>
      </c>
      <c r="G11" s="140">
        <f t="shared" si="2"/>
        <v>-7.253297995337519</v>
      </c>
    </row>
    <row r="12" spans="1:7" ht="15">
      <c r="A12" s="136" t="s">
        <v>12</v>
      </c>
      <c r="B12" s="138">
        <v>150.66853061313645</v>
      </c>
      <c r="C12" s="138">
        <v>164.18346827442372</v>
      </c>
      <c r="D12" s="138">
        <v>162.0355909341726</v>
      </c>
      <c r="E12" s="115">
        <f t="shared" si="0"/>
        <v>0.07544415728207202</v>
      </c>
      <c r="F12" s="140">
        <f t="shared" si="1"/>
        <v>11.36706032103615</v>
      </c>
      <c r="G12" s="140">
        <f t="shared" si="2"/>
        <v>-2.1478773402511138</v>
      </c>
    </row>
    <row r="13" spans="1:7" ht="15">
      <c r="A13" s="136" t="s">
        <v>13</v>
      </c>
      <c r="B13" s="138">
        <v>52.80791196468733</v>
      </c>
      <c r="C13" s="138">
        <v>57.8187212696649</v>
      </c>
      <c r="D13" s="138">
        <v>60.61215543147336</v>
      </c>
      <c r="E13" s="115">
        <f t="shared" si="0"/>
        <v>0.14778549608257063</v>
      </c>
      <c r="F13" s="140">
        <f t="shared" si="1"/>
        <v>7.804243466786033</v>
      </c>
      <c r="G13" s="140">
        <f t="shared" si="2"/>
        <v>2.793434161808463</v>
      </c>
    </row>
    <row r="14" spans="1:7" ht="15">
      <c r="A14" s="136" t="s">
        <v>14</v>
      </c>
      <c r="B14" s="138">
        <v>45.12702785957662</v>
      </c>
      <c r="C14" s="138">
        <v>49.304607247753324</v>
      </c>
      <c r="D14" s="138">
        <v>51.226095805298534</v>
      </c>
      <c r="E14" s="115">
        <f t="shared" si="0"/>
        <v>0.13515332684218867</v>
      </c>
      <c r="F14" s="140">
        <f t="shared" si="1"/>
        <v>6.099067945721913</v>
      </c>
      <c r="G14" s="140">
        <f t="shared" si="2"/>
        <v>1.92148855754521</v>
      </c>
    </row>
    <row r="15" spans="1:7" ht="15">
      <c r="A15" s="136" t="s">
        <v>15</v>
      </c>
      <c r="B15" s="138">
        <v>44.519369204118114</v>
      </c>
      <c r="C15" s="138">
        <v>47.490525546567504</v>
      </c>
      <c r="D15" s="138">
        <v>50.404465224124856</v>
      </c>
      <c r="E15" s="115">
        <f t="shared" si="0"/>
        <v>0.13219181055832124</v>
      </c>
      <c r="F15" s="140">
        <f t="shared" si="1"/>
        <v>5.885096020006742</v>
      </c>
      <c r="G15" s="140">
        <f t="shared" si="2"/>
        <v>2.9139396775573516</v>
      </c>
    </row>
    <row r="16" spans="1:7" ht="15">
      <c r="A16" s="136" t="s">
        <v>297</v>
      </c>
      <c r="B16" s="138">
        <v>48.83019699528924</v>
      </c>
      <c r="C16" s="138">
        <v>57.47002964313433</v>
      </c>
      <c r="D16" s="138">
        <v>56.12622841921509</v>
      </c>
      <c r="E16" s="115">
        <f t="shared" si="0"/>
        <v>0.14941638315794037</v>
      </c>
      <c r="F16" s="140">
        <f t="shared" si="1"/>
        <v>7.296031423925847</v>
      </c>
      <c r="G16" s="140">
        <f t="shared" si="2"/>
        <v>-1.3438012239192432</v>
      </c>
    </row>
    <row r="17" spans="1:7" ht="15">
      <c r="A17" s="136" t="s">
        <v>17</v>
      </c>
      <c r="B17" s="138">
        <v>67.88555943327778</v>
      </c>
      <c r="C17" s="138">
        <v>79.43515854931461</v>
      </c>
      <c r="D17" s="138">
        <v>77.86910717271243</v>
      </c>
      <c r="E17" s="115">
        <f t="shared" si="0"/>
        <v>0.14706438044820294</v>
      </c>
      <c r="F17" s="140">
        <f t="shared" si="1"/>
        <v>9.983547739434655</v>
      </c>
      <c r="G17" s="140">
        <f t="shared" si="2"/>
        <v>-1.566051376602175</v>
      </c>
    </row>
    <row r="18" spans="1:7" ht="15">
      <c r="A18" s="136" t="s">
        <v>18</v>
      </c>
      <c r="B18" s="138">
        <v>57.749997241963634</v>
      </c>
      <c r="C18" s="138">
        <v>62.86683174786288</v>
      </c>
      <c r="D18" s="138">
        <v>65.05915890839215</v>
      </c>
      <c r="E18" s="115">
        <f t="shared" si="0"/>
        <v>0.12656557602599094</v>
      </c>
      <c r="F18" s="140">
        <f t="shared" si="1"/>
        <v>7.3091616664285155</v>
      </c>
      <c r="G18" s="140">
        <f t="shared" si="2"/>
        <v>2.192327160529267</v>
      </c>
    </row>
    <row r="19" spans="1:7" ht="15">
      <c r="A19" s="136" t="s">
        <v>298</v>
      </c>
      <c r="B19" s="138">
        <v>150.8123501431308</v>
      </c>
      <c r="C19" s="138">
        <v>181.00596347204595</v>
      </c>
      <c r="D19" s="138">
        <v>182.47402347594252</v>
      </c>
      <c r="E19" s="115">
        <f t="shared" si="0"/>
        <v>0.2099408523424157</v>
      </c>
      <c r="F19" s="140">
        <f t="shared" si="1"/>
        <v>31.661673332811716</v>
      </c>
      <c r="G19" s="140">
        <f t="shared" si="2"/>
        <v>1.4680600038965679</v>
      </c>
    </row>
    <row r="20" spans="1:7" ht="15">
      <c r="A20" s="136" t="s">
        <v>20</v>
      </c>
      <c r="B20" s="138">
        <v>86.60355879752431</v>
      </c>
      <c r="C20" s="138">
        <v>93.70992112543125</v>
      </c>
      <c r="D20" s="138">
        <v>97.07623908994499</v>
      </c>
      <c r="E20" s="115">
        <f t="shared" si="0"/>
        <v>0.12092667365905121</v>
      </c>
      <c r="F20" s="140">
        <f t="shared" si="1"/>
        <v>10.472680292420677</v>
      </c>
      <c r="G20" s="140">
        <f t="shared" si="2"/>
        <v>3.3663179645137404</v>
      </c>
    </row>
    <row r="21" spans="1:7" ht="15">
      <c r="A21" s="136" t="s">
        <v>299</v>
      </c>
      <c r="B21" s="138">
        <v>111.54675390613774</v>
      </c>
      <c r="C21" s="138">
        <v>136.1064044771989</v>
      </c>
      <c r="D21" s="138">
        <v>128.02631254777924</v>
      </c>
      <c r="E21" s="115">
        <f t="shared" si="0"/>
        <v>0.14773678358680353</v>
      </c>
      <c r="F21" s="140">
        <f t="shared" si="1"/>
        <v>16.479558641641503</v>
      </c>
      <c r="G21" s="140">
        <f t="shared" si="2"/>
        <v>-8.080091929419666</v>
      </c>
    </row>
    <row r="22" spans="1:7" ht="15">
      <c r="A22" s="136" t="s">
        <v>300</v>
      </c>
      <c r="B22" s="138">
        <v>63.39133384235258</v>
      </c>
      <c r="C22" s="138">
        <v>70.76742592766306</v>
      </c>
      <c r="D22" s="138">
        <v>72.40883714283548</v>
      </c>
      <c r="E22" s="115">
        <f t="shared" si="0"/>
        <v>0.14225135762103475</v>
      </c>
      <c r="F22" s="140">
        <f t="shared" si="1"/>
        <v>9.0175033004829</v>
      </c>
      <c r="G22" s="140">
        <f t="shared" si="2"/>
        <v>1.6414112151724254</v>
      </c>
    </row>
    <row r="23" spans="1:7" ht="15">
      <c r="A23" s="136" t="s">
        <v>301</v>
      </c>
      <c r="B23" s="138">
        <v>61.98318190455763</v>
      </c>
      <c r="C23" s="138">
        <v>71.55462783756438</v>
      </c>
      <c r="D23" s="138">
        <v>71.15134937570363</v>
      </c>
      <c r="E23" s="115">
        <f t="shared" si="0"/>
        <v>0.14791379192606216</v>
      </c>
      <c r="F23" s="140">
        <f t="shared" si="1"/>
        <v>9.168167471145999</v>
      </c>
      <c r="G23" s="140">
        <f t="shared" si="2"/>
        <v>-0.4032784618607508</v>
      </c>
    </row>
    <row r="24" spans="1:7" ht="15">
      <c r="A24" s="136" t="s">
        <v>24</v>
      </c>
      <c r="B24" s="138">
        <v>89.44153209741624</v>
      </c>
      <c r="C24" s="138">
        <v>95.47341169105533</v>
      </c>
      <c r="D24" s="138">
        <v>102.44290082659086</v>
      </c>
      <c r="E24" s="115">
        <f t="shared" si="0"/>
        <v>0.1453616505027444</v>
      </c>
      <c r="F24" s="140">
        <f t="shared" si="1"/>
        <v>13.001368729174615</v>
      </c>
      <c r="G24" s="140">
        <f t="shared" si="2"/>
        <v>6.969489135535525</v>
      </c>
    </row>
    <row r="25" spans="1:7" ht="15">
      <c r="A25" s="136" t="s">
        <v>302</v>
      </c>
      <c r="B25" s="138">
        <v>60.15039584316546</v>
      </c>
      <c r="C25" s="138">
        <v>67.2022631180194</v>
      </c>
      <c r="D25" s="138">
        <v>68.77019896015891</v>
      </c>
      <c r="E25" s="115">
        <f t="shared" si="0"/>
        <v>0.14330417940171983</v>
      </c>
      <c r="F25" s="140">
        <f t="shared" si="1"/>
        <v>8.619803116993445</v>
      </c>
      <c r="G25" s="140">
        <f t="shared" si="2"/>
        <v>1.567935842139505</v>
      </c>
    </row>
    <row r="26" spans="1:7" ht="15">
      <c r="A26" s="136" t="s">
        <v>26</v>
      </c>
      <c r="B26" s="138">
        <v>81.39329047903236</v>
      </c>
      <c r="C26" s="138">
        <v>89.50749380793584</v>
      </c>
      <c r="D26" s="138">
        <v>94.3649043925921</v>
      </c>
      <c r="E26" s="115">
        <f t="shared" si="0"/>
        <v>0.15936957256816323</v>
      </c>
      <c r="F26" s="140">
        <f t="shared" si="1"/>
        <v>12.971613913559736</v>
      </c>
      <c r="G26" s="140">
        <f t="shared" si="2"/>
        <v>4.85741058465625</v>
      </c>
    </row>
    <row r="27" spans="1:7" ht="15">
      <c r="A27" s="136" t="s">
        <v>27</v>
      </c>
      <c r="B27" s="138">
        <v>75.43128511284381</v>
      </c>
      <c r="C27" s="138">
        <v>82.00522254287712</v>
      </c>
      <c r="D27" s="138">
        <v>85.26506016670514</v>
      </c>
      <c r="E27" s="115">
        <f t="shared" si="0"/>
        <v>0.1303673275505009</v>
      </c>
      <c r="F27" s="140">
        <f t="shared" si="1"/>
        <v>9.83377505386133</v>
      </c>
      <c r="G27" s="140">
        <f t="shared" si="2"/>
        <v>3.2598376238280196</v>
      </c>
    </row>
    <row r="28" spans="1:7" ht="15">
      <c r="A28" s="136" t="s">
        <v>28</v>
      </c>
      <c r="B28" s="138">
        <v>67.3488161538274</v>
      </c>
      <c r="C28" s="138">
        <v>75.08354660339455</v>
      </c>
      <c r="D28" s="138">
        <v>77.91724514836534</v>
      </c>
      <c r="E28" s="115">
        <f t="shared" si="0"/>
        <v>0.15692078343885396</v>
      </c>
      <c r="F28" s="140">
        <f t="shared" si="1"/>
        <v>10.568428994537939</v>
      </c>
      <c r="G28" s="140">
        <f t="shared" si="2"/>
        <v>2.8336985449707868</v>
      </c>
    </row>
    <row r="29" spans="1:7" ht="15">
      <c r="A29" s="136" t="s">
        <v>29</v>
      </c>
      <c r="B29" s="138">
        <v>94.34897758149309</v>
      </c>
      <c r="C29" s="138">
        <v>104.1610818224359</v>
      </c>
      <c r="D29" s="138">
        <v>108.15292828125455</v>
      </c>
      <c r="E29" s="115">
        <f t="shared" si="0"/>
        <v>0.14630736923289306</v>
      </c>
      <c r="F29" s="140">
        <f t="shared" si="1"/>
        <v>13.803950699761458</v>
      </c>
      <c r="G29" s="140">
        <f t="shared" si="2"/>
        <v>3.9918464588186424</v>
      </c>
    </row>
    <row r="30" spans="1:7" ht="15">
      <c r="A30" s="136" t="s">
        <v>30</v>
      </c>
      <c r="B30" s="138">
        <v>107.38046349789148</v>
      </c>
      <c r="C30" s="138">
        <v>131.53369976903693</v>
      </c>
      <c r="D30" s="138">
        <v>119.69071771560066</v>
      </c>
      <c r="E30" s="115">
        <f t="shared" si="0"/>
        <v>0.11464147030759367</v>
      </c>
      <c r="F30" s="140">
        <f t="shared" si="1"/>
        <v>12.310254217709172</v>
      </c>
      <c r="G30" s="140">
        <f t="shared" si="2"/>
        <v>-11.842982053436273</v>
      </c>
    </row>
    <row r="31" spans="1:7" ht="15">
      <c r="A31" s="136" t="s">
        <v>31</v>
      </c>
      <c r="B31" s="138">
        <v>46.482283612927276</v>
      </c>
      <c r="C31" s="138">
        <v>51.127867690175265</v>
      </c>
      <c r="D31" s="138">
        <v>52.9692465004852</v>
      </c>
      <c r="E31" s="115">
        <f t="shared" si="0"/>
        <v>0.13955774939064786</v>
      </c>
      <c r="F31" s="140">
        <f t="shared" si="1"/>
        <v>6.486962887557922</v>
      </c>
      <c r="G31" s="140">
        <f t="shared" si="2"/>
        <v>1.8413788103099336</v>
      </c>
    </row>
    <row r="32" spans="1:7" ht="15">
      <c r="A32" s="136" t="s">
        <v>32</v>
      </c>
      <c r="B32" s="138">
        <v>49.81687372545744</v>
      </c>
      <c r="C32" s="138">
        <v>55.25360384059787</v>
      </c>
      <c r="D32" s="138">
        <v>56.881004975936044</v>
      </c>
      <c r="E32" s="115">
        <f t="shared" si="0"/>
        <v>0.14180197837000533</v>
      </c>
      <c r="F32" s="140">
        <f t="shared" si="1"/>
        <v>7.064131250478603</v>
      </c>
      <c r="G32" s="140">
        <f t="shared" si="2"/>
        <v>1.6274011353381752</v>
      </c>
    </row>
    <row r="33" spans="1:7" ht="15">
      <c r="A33" s="136" t="s">
        <v>303</v>
      </c>
      <c r="B33" s="138">
        <v>76.45646875453157</v>
      </c>
      <c r="C33" s="138">
        <v>85.47327839367783</v>
      </c>
      <c r="D33" s="138">
        <v>84.71366406128008</v>
      </c>
      <c r="E33" s="115">
        <f t="shared" si="0"/>
        <v>0.1079986486592622</v>
      </c>
      <c r="F33" s="140">
        <f t="shared" si="1"/>
        <v>8.257195306748514</v>
      </c>
      <c r="G33" s="140">
        <f t="shared" si="2"/>
        <v>-0.7596143323977458</v>
      </c>
    </row>
    <row r="34" spans="1:7" ht="15">
      <c r="A34" s="136" t="s">
        <v>304</v>
      </c>
      <c r="B34" s="138">
        <v>81.13552915335843</v>
      </c>
      <c r="C34" s="138">
        <v>92.01804324685989</v>
      </c>
      <c r="D34" s="138">
        <v>93.49929733974159</v>
      </c>
      <c r="E34" s="115">
        <f t="shared" si="0"/>
        <v>0.15238414434955813</v>
      </c>
      <c r="F34" s="140">
        <f t="shared" si="1"/>
        <v>12.363768186383155</v>
      </c>
      <c r="G34" s="140">
        <f t="shared" si="2"/>
        <v>1.4812540928816986</v>
      </c>
    </row>
    <row r="35" spans="1:7" ht="15">
      <c r="A35" s="136" t="s">
        <v>35</v>
      </c>
      <c r="B35" s="138">
        <v>110.8850689769727</v>
      </c>
      <c r="C35" s="138">
        <v>114.85503358068759</v>
      </c>
      <c r="D35" s="138">
        <v>128.35683666109307</v>
      </c>
      <c r="E35" s="115">
        <f t="shared" si="0"/>
        <v>0.15756645908520556</v>
      </c>
      <c r="F35" s="140">
        <f t="shared" si="1"/>
        <v>17.471767684120366</v>
      </c>
      <c r="G35" s="140">
        <f t="shared" si="2"/>
        <v>13.50180308040548</v>
      </c>
    </row>
    <row r="36" spans="1:7" ht="15">
      <c r="A36" s="136" t="s">
        <v>36</v>
      </c>
      <c r="B36" s="138">
        <v>88.62536680088942</v>
      </c>
      <c r="C36" s="138">
        <v>92.91999147652399</v>
      </c>
      <c r="D36" s="138">
        <v>98.72779413961628</v>
      </c>
      <c r="E36" s="115">
        <f t="shared" si="0"/>
        <v>0.1139902457207711</v>
      </c>
      <c r="F36" s="140">
        <f t="shared" si="1"/>
        <v>10.102427338726855</v>
      </c>
      <c r="G36" s="140">
        <f t="shared" si="2"/>
        <v>5.807802663092289</v>
      </c>
    </row>
    <row r="37" spans="1:7" ht="15">
      <c r="A37" s="136" t="s">
        <v>37</v>
      </c>
      <c r="B37" s="138">
        <v>77.77636322815901</v>
      </c>
      <c r="C37" s="138">
        <v>79.09232109305535</v>
      </c>
      <c r="D37" s="138">
        <v>83.62254499315767</v>
      </c>
      <c r="E37" s="115">
        <f t="shared" si="0"/>
        <v>0.07516656118066016</v>
      </c>
      <c r="F37" s="140">
        <f t="shared" si="1"/>
        <v>5.846181764998661</v>
      </c>
      <c r="G37" s="140">
        <f t="shared" si="2"/>
        <v>4.530223900102328</v>
      </c>
    </row>
    <row r="38" spans="1:7" ht="15">
      <c r="A38" s="136" t="s">
        <v>38</v>
      </c>
      <c r="B38" s="138">
        <v>89.99031515260971</v>
      </c>
      <c r="C38" s="138">
        <v>104.01459991120522</v>
      </c>
      <c r="D38" s="138">
        <v>98.2725898755243</v>
      </c>
      <c r="E38" s="115">
        <f t="shared" si="0"/>
        <v>0.09203517855081551</v>
      </c>
      <c r="F38" s="140">
        <f t="shared" si="1"/>
        <v>8.282274722914593</v>
      </c>
      <c r="G38" s="140">
        <f t="shared" si="2"/>
        <v>-5.74201003568092</v>
      </c>
    </row>
    <row r="39" spans="1:7" ht="15">
      <c r="A39" s="136" t="s">
        <v>39</v>
      </c>
      <c r="B39" s="138">
        <v>45.685911298406836</v>
      </c>
      <c r="C39" s="138">
        <v>48.79246317037504</v>
      </c>
      <c r="D39" s="138">
        <v>51.28551895894309</v>
      </c>
      <c r="E39" s="115">
        <f t="shared" si="0"/>
        <v>0.12256749403467689</v>
      </c>
      <c r="F39" s="140">
        <f t="shared" si="1"/>
        <v>5.5996076605362575</v>
      </c>
      <c r="G39" s="140">
        <f t="shared" si="2"/>
        <v>2.49305578856805</v>
      </c>
    </row>
    <row r="40" spans="1:7" ht="15">
      <c r="A40" s="136" t="s">
        <v>40</v>
      </c>
      <c r="B40" s="138">
        <v>80.311388284557</v>
      </c>
      <c r="C40" s="138">
        <v>85.42650572391133</v>
      </c>
      <c r="D40" s="138">
        <v>86.51396166951652</v>
      </c>
      <c r="E40" s="115">
        <f t="shared" si="0"/>
        <v>0.07723155479497804</v>
      </c>
      <c r="F40" s="140">
        <f t="shared" si="1"/>
        <v>6.202573384959521</v>
      </c>
      <c r="G40" s="140">
        <f t="shared" si="2"/>
        <v>1.0874559456051855</v>
      </c>
    </row>
    <row r="41" spans="1:7" ht="15">
      <c r="A41" s="136" t="s">
        <v>41</v>
      </c>
      <c r="B41" s="138">
        <v>51.97146883307524</v>
      </c>
      <c r="C41" s="138">
        <v>56.09974005007136</v>
      </c>
      <c r="D41" s="138">
        <v>58.35913560623566</v>
      </c>
      <c r="E41" s="115">
        <f t="shared" si="0"/>
        <v>0.12290718189390934</v>
      </c>
      <c r="F41" s="140">
        <f t="shared" si="1"/>
        <v>6.387666773160419</v>
      </c>
      <c r="G41" s="140">
        <f t="shared" si="2"/>
        <v>2.2593955561643</v>
      </c>
    </row>
    <row r="42" spans="1:7" ht="15">
      <c r="A42" s="136" t="s">
        <v>305</v>
      </c>
      <c r="B42" s="138">
        <v>58.18791935239401</v>
      </c>
      <c r="C42" s="138">
        <v>62.02403058085934</v>
      </c>
      <c r="D42" s="138">
        <v>63.91885456632622</v>
      </c>
      <c r="E42" s="115">
        <f t="shared" si="0"/>
        <v>0.09849012093429355</v>
      </c>
      <c r="F42" s="140">
        <f t="shared" si="1"/>
        <v>5.730935213932206</v>
      </c>
      <c r="G42" s="140">
        <f t="shared" si="2"/>
        <v>1.8948239854668785</v>
      </c>
    </row>
    <row r="43" spans="1:7" ht="15">
      <c r="A43" s="136" t="s">
        <v>43</v>
      </c>
      <c r="B43" s="138">
        <v>61.503933442742635</v>
      </c>
      <c r="C43" s="138">
        <v>67.24866285239915</v>
      </c>
      <c r="D43" s="138">
        <v>69.78034781928447</v>
      </c>
      <c r="E43" s="115">
        <f t="shared" si="0"/>
        <v>0.13456723681334629</v>
      </c>
      <c r="F43" s="140">
        <f t="shared" si="1"/>
        <v>8.276414376541837</v>
      </c>
      <c r="G43" s="140">
        <f t="shared" si="2"/>
        <v>2.5316849668853223</v>
      </c>
    </row>
    <row r="44" spans="1:7" ht="15">
      <c r="A44" s="136" t="s">
        <v>306</v>
      </c>
      <c r="B44" s="138">
        <v>51.711132796255995</v>
      </c>
      <c r="C44" s="138">
        <v>54.556533903731676</v>
      </c>
      <c r="D44" s="138">
        <v>58.12883624996408</v>
      </c>
      <c r="E44" s="115">
        <f t="shared" si="0"/>
        <v>0.12410680460229141</v>
      </c>
      <c r="F44" s="140">
        <f t="shared" si="1"/>
        <v>6.417703453708086</v>
      </c>
      <c r="G44" s="140">
        <f t="shared" si="2"/>
        <v>3.572302346232405</v>
      </c>
    </row>
    <row r="45" spans="1:7" ht="15">
      <c r="A45" s="136" t="s">
        <v>307</v>
      </c>
      <c r="B45" s="138">
        <v>52.924571411908765</v>
      </c>
      <c r="C45" s="138">
        <v>55.45422137588129</v>
      </c>
      <c r="D45" s="138">
        <v>57.46456991297415</v>
      </c>
      <c r="E45" s="115">
        <f t="shared" si="0"/>
        <v>0.0857824329975362</v>
      </c>
      <c r="F45" s="140">
        <f t="shared" si="1"/>
        <v>4.539998501065384</v>
      </c>
      <c r="G45" s="140">
        <f t="shared" si="2"/>
        <v>2.0103485370928595</v>
      </c>
    </row>
    <row r="46" spans="1:7" ht="15">
      <c r="A46" s="136" t="s">
        <v>46</v>
      </c>
      <c r="B46" s="138">
        <v>97.2675988183553</v>
      </c>
      <c r="C46" s="138">
        <v>105.68814072861693</v>
      </c>
      <c r="D46" s="138">
        <v>105.21567402024814</v>
      </c>
      <c r="E46" s="115">
        <f t="shared" si="0"/>
        <v>0.08171349245225712</v>
      </c>
      <c r="F46" s="140">
        <f t="shared" si="1"/>
        <v>7.948075201892848</v>
      </c>
      <c r="G46" s="140">
        <f t="shared" si="2"/>
        <v>-0.4724667083687848</v>
      </c>
    </row>
    <row r="47" spans="1:7" ht="15">
      <c r="A47" s="136" t="s">
        <v>47</v>
      </c>
      <c r="B47" s="138">
        <v>180.3677496875302</v>
      </c>
      <c r="C47" s="138">
        <v>193.73887005974265</v>
      </c>
      <c r="D47" s="138">
        <v>195.33224771697826</v>
      </c>
      <c r="E47" s="115">
        <f t="shared" si="0"/>
        <v>0.08296659494489797</v>
      </c>
      <c r="F47" s="140">
        <f t="shared" si="1"/>
        <v>14.964498029448066</v>
      </c>
      <c r="G47" s="140">
        <f t="shared" si="2"/>
        <v>1.5933776572356066</v>
      </c>
    </row>
    <row r="48" spans="1:7" ht="15">
      <c r="A48" s="136" t="s">
        <v>48</v>
      </c>
      <c r="B48" s="138">
        <v>69.84168649873502</v>
      </c>
      <c r="C48" s="138">
        <v>77.2582920028941</v>
      </c>
      <c r="D48" s="138">
        <v>78.6086364754238</v>
      </c>
      <c r="E48" s="115">
        <f t="shared" si="0"/>
        <v>0.12552603489675992</v>
      </c>
      <c r="F48" s="140">
        <f t="shared" si="1"/>
        <v>8.766949976688778</v>
      </c>
      <c r="G48" s="140">
        <f t="shared" si="2"/>
        <v>1.3503444725296987</v>
      </c>
    </row>
    <row r="49" spans="1:7" ht="15">
      <c r="A49" s="136" t="s">
        <v>49</v>
      </c>
      <c r="B49" s="138">
        <v>60.32161927449946</v>
      </c>
      <c r="C49" s="138">
        <v>63.376174116110114</v>
      </c>
      <c r="D49" s="138">
        <v>65.24809831851321</v>
      </c>
      <c r="E49" s="115">
        <f t="shared" si="0"/>
        <v>0.08167020552938617</v>
      </c>
      <c r="F49" s="140">
        <f t="shared" si="1"/>
        <v>4.926479044013753</v>
      </c>
      <c r="G49" s="140">
        <f t="shared" si="2"/>
        <v>1.8719242024031004</v>
      </c>
    </row>
    <row r="50" spans="1:7" ht="15">
      <c r="A50" s="136" t="s">
        <v>50</v>
      </c>
      <c r="B50" s="138">
        <v>62.726688761162734</v>
      </c>
      <c r="C50" s="138">
        <v>65.89507071442499</v>
      </c>
      <c r="D50" s="138">
        <v>70.38040740658384</v>
      </c>
      <c r="E50" s="115">
        <f t="shared" si="0"/>
        <v>0.12201694042169675</v>
      </c>
      <c r="F50" s="140">
        <f t="shared" si="1"/>
        <v>7.653718645421108</v>
      </c>
      <c r="G50" s="140">
        <f t="shared" si="2"/>
        <v>4.485336692158853</v>
      </c>
    </row>
    <row r="51" spans="1:7" ht="15">
      <c r="A51" s="136" t="s">
        <v>51</v>
      </c>
      <c r="B51" s="138">
        <v>46.92811725571648</v>
      </c>
      <c r="C51" s="138">
        <v>48.91007142349547</v>
      </c>
      <c r="D51" s="138">
        <v>52.423288751454976</v>
      </c>
      <c r="E51" s="115">
        <f t="shared" si="0"/>
        <v>0.11709763393648848</v>
      </c>
      <c r="F51" s="140">
        <f t="shared" si="1"/>
        <v>5.4951714957384965</v>
      </c>
      <c r="G51" s="140">
        <f t="shared" si="2"/>
        <v>3.5132173279595094</v>
      </c>
    </row>
    <row r="52" spans="1:7" ht="15">
      <c r="A52" s="136" t="s">
        <v>52</v>
      </c>
      <c r="B52" s="138">
        <v>92.20806996838607</v>
      </c>
      <c r="C52" s="138">
        <v>100.57973621687363</v>
      </c>
      <c r="D52" s="138">
        <v>106.63271139572115</v>
      </c>
      <c r="E52" s="115">
        <f t="shared" si="0"/>
        <v>0.1564357808625712</v>
      </c>
      <c r="F52" s="140">
        <f t="shared" si="1"/>
        <v>14.424641427335075</v>
      </c>
      <c r="G52" s="140">
        <f t="shared" si="2"/>
        <v>6.052975178847518</v>
      </c>
    </row>
    <row r="53" spans="1:7" ht="15">
      <c r="A53" s="136" t="s">
        <v>53</v>
      </c>
      <c r="B53" s="138">
        <v>75.48765628925348</v>
      </c>
      <c r="C53" s="138">
        <v>79.37542763550378</v>
      </c>
      <c r="D53" s="138">
        <v>82.506454820785</v>
      </c>
      <c r="E53" s="115">
        <f t="shared" si="0"/>
        <v>0.09297942043182392</v>
      </c>
      <c r="F53" s="140">
        <f t="shared" si="1"/>
        <v>7.018798531531516</v>
      </c>
      <c r="G53" s="140">
        <f t="shared" si="2"/>
        <v>3.131027185281212</v>
      </c>
    </row>
    <row r="54" spans="1:7" ht="15">
      <c r="A54" s="136" t="s">
        <v>54</v>
      </c>
      <c r="B54" s="138">
        <v>97.09236683043291</v>
      </c>
      <c r="C54" s="138">
        <v>105.01546003951817</v>
      </c>
      <c r="D54" s="138">
        <v>108.53026705980754</v>
      </c>
      <c r="E54" s="115">
        <f t="shared" si="0"/>
        <v>0.11780431977057856</v>
      </c>
      <c r="F54" s="140">
        <f t="shared" si="1"/>
        <v>11.437900229374634</v>
      </c>
      <c r="G54" s="140">
        <f t="shared" si="2"/>
        <v>3.5148070202893678</v>
      </c>
    </row>
    <row r="55" spans="1:7" ht="15">
      <c r="A55" s="136" t="s">
        <v>55</v>
      </c>
      <c r="B55" s="138">
        <v>105.3150559891191</v>
      </c>
      <c r="C55" s="138">
        <v>113.5238231620619</v>
      </c>
      <c r="D55" s="138">
        <v>115.76251734953145</v>
      </c>
      <c r="E55" s="115">
        <f t="shared" si="0"/>
        <v>0.09920197318692736</v>
      </c>
      <c r="F55" s="140">
        <f t="shared" si="1"/>
        <v>10.447461360412348</v>
      </c>
      <c r="G55" s="140">
        <f t="shared" si="2"/>
        <v>2.238694187469548</v>
      </c>
    </row>
    <row r="56" spans="1:7" ht="15">
      <c r="A56" s="136" t="s">
        <v>56</v>
      </c>
      <c r="B56" s="138">
        <v>111.10677028371107</v>
      </c>
      <c r="C56" s="138">
        <v>126.64605371467721</v>
      </c>
      <c r="D56" s="138">
        <v>130.61100039878747</v>
      </c>
      <c r="E56" s="115">
        <f t="shared" si="0"/>
        <v>0.17554492912783223</v>
      </c>
      <c r="F56" s="140">
        <f t="shared" si="1"/>
        <v>19.504230115076396</v>
      </c>
      <c r="G56" s="140">
        <f t="shared" si="2"/>
        <v>3.9649466841102594</v>
      </c>
    </row>
    <row r="57" spans="1:7" ht="15">
      <c r="A57" s="136" t="s">
        <v>57</v>
      </c>
      <c r="B57" s="138">
        <v>60.466788788760454</v>
      </c>
      <c r="C57" s="138">
        <v>64.7911549121489</v>
      </c>
      <c r="D57" s="138">
        <v>67.58447905553642</v>
      </c>
      <c r="E57" s="115">
        <f t="shared" si="0"/>
        <v>0.11771239070825273</v>
      </c>
      <c r="F57" s="140">
        <f t="shared" si="1"/>
        <v>7.117690266775966</v>
      </c>
      <c r="G57" s="140">
        <f t="shared" si="2"/>
        <v>2.7933241433875224</v>
      </c>
    </row>
    <row r="58" spans="1:7" ht="15">
      <c r="A58" s="136" t="s">
        <v>58</v>
      </c>
      <c r="B58" s="138">
        <v>140.33027379344279</v>
      </c>
      <c r="C58" s="138">
        <v>156.35764162033166</v>
      </c>
      <c r="D58" s="138">
        <v>154.8365998478235</v>
      </c>
      <c r="E58" s="115">
        <f t="shared" si="0"/>
        <v>0.10337274817644192</v>
      </c>
      <c r="F58" s="140">
        <f t="shared" si="1"/>
        <v>14.506326054380708</v>
      </c>
      <c r="G58" s="140">
        <f t="shared" si="2"/>
        <v>-1.5210417725081697</v>
      </c>
    </row>
    <row r="59" spans="1:7" ht="15">
      <c r="A59" s="136" t="s">
        <v>308</v>
      </c>
      <c r="B59" s="138">
        <v>98.28996637052653</v>
      </c>
      <c r="C59" s="138">
        <v>106.16302923556887</v>
      </c>
      <c r="D59" s="138">
        <v>110.14743948778774</v>
      </c>
      <c r="E59" s="115">
        <f t="shared" si="0"/>
        <v>0.1206376760020626</v>
      </c>
      <c r="F59" s="140">
        <f t="shared" si="1"/>
        <v>11.857473117261208</v>
      </c>
      <c r="G59" s="140">
        <f t="shared" si="2"/>
        <v>3.984410252218865</v>
      </c>
    </row>
    <row r="60" spans="1:7" ht="15">
      <c r="A60" s="136" t="s">
        <v>60</v>
      </c>
      <c r="B60" s="138">
        <v>77.80605202275693</v>
      </c>
      <c r="C60" s="138">
        <v>84.23591046657587</v>
      </c>
      <c r="D60" s="138">
        <v>89.48543396801948</v>
      </c>
      <c r="E60" s="115">
        <f t="shared" si="0"/>
        <v>0.15010891365939671</v>
      </c>
      <c r="F60" s="140">
        <f t="shared" si="1"/>
        <v>11.679381945262548</v>
      </c>
      <c r="G60" s="140">
        <f t="shared" si="2"/>
        <v>5.249523501443605</v>
      </c>
    </row>
    <row r="61" spans="1:7" ht="15">
      <c r="A61" s="136" t="s">
        <v>61</v>
      </c>
      <c r="B61" s="138">
        <v>54.30491608007158</v>
      </c>
      <c r="C61" s="138">
        <v>55.44887534777327</v>
      </c>
      <c r="D61" s="138">
        <v>58.66574836898553</v>
      </c>
      <c r="E61" s="115">
        <f t="shared" si="0"/>
        <v>0.08030271665430785</v>
      </c>
      <c r="F61" s="140">
        <f t="shared" si="1"/>
        <v>4.360832288913954</v>
      </c>
      <c r="G61" s="140">
        <f t="shared" si="2"/>
        <v>3.2168730212122654</v>
      </c>
    </row>
    <row r="62" spans="1:7" ht="15">
      <c r="A62" s="136" t="s">
        <v>62</v>
      </c>
      <c r="B62" s="138">
        <v>52.50748788405174</v>
      </c>
      <c r="C62" s="138">
        <v>56.12405529882395</v>
      </c>
      <c r="D62" s="138">
        <v>58.17668997967529</v>
      </c>
      <c r="E62" s="115">
        <f t="shared" si="0"/>
        <v>0.10796940253821342</v>
      </c>
      <c r="F62" s="140">
        <f t="shared" si="1"/>
        <v>5.669202095623547</v>
      </c>
      <c r="G62" s="140">
        <f t="shared" si="2"/>
        <v>2.052634680851341</v>
      </c>
    </row>
    <row r="63" spans="1:7" ht="15">
      <c r="A63" s="136" t="s">
        <v>63</v>
      </c>
      <c r="B63" s="138">
        <v>106.42410950554638</v>
      </c>
      <c r="C63" s="138">
        <v>113.99480359090597</v>
      </c>
      <c r="D63" s="138">
        <v>116.42500580105991</v>
      </c>
      <c r="E63" s="115">
        <f t="shared" si="0"/>
        <v>0.09397209280846576</v>
      </c>
      <c r="F63" s="140">
        <f t="shared" si="1"/>
        <v>10.000896295513527</v>
      </c>
      <c r="G63" s="140">
        <f t="shared" si="2"/>
        <v>2.4302022101539364</v>
      </c>
    </row>
    <row r="64" spans="1:7" ht="15">
      <c r="A64" s="136" t="s">
        <v>64</v>
      </c>
      <c r="B64" s="138">
        <v>83.17484346288805</v>
      </c>
      <c r="C64" s="138">
        <v>88.4791677978703</v>
      </c>
      <c r="D64" s="138">
        <v>89.92352140874104</v>
      </c>
      <c r="E64" s="115">
        <f t="shared" si="0"/>
        <v>0.08113845082094077</v>
      </c>
      <c r="F64" s="140">
        <f t="shared" si="1"/>
        <v>6.7486779458529895</v>
      </c>
      <c r="G64" s="140">
        <f t="shared" si="2"/>
        <v>1.4443536108707349</v>
      </c>
    </row>
    <row r="65" spans="1:7" ht="15">
      <c r="A65" s="136" t="s">
        <v>65</v>
      </c>
      <c r="B65" s="138">
        <v>151.6142323817924</v>
      </c>
      <c r="C65" s="138">
        <v>152.39126329218328</v>
      </c>
      <c r="D65" s="138">
        <v>147.59787999229349</v>
      </c>
      <c r="E65" s="115">
        <f t="shared" si="0"/>
        <v>-0.026490602672346715</v>
      </c>
      <c r="F65" s="140">
        <f t="shared" si="1"/>
        <v>-4.0163523894989055</v>
      </c>
      <c r="G65" s="140">
        <f t="shared" si="2"/>
        <v>-4.793383299889797</v>
      </c>
    </row>
    <row r="66" spans="1:7" ht="15">
      <c r="A66" s="136" t="s">
        <v>66</v>
      </c>
      <c r="B66" s="138">
        <v>69.00720209021311</v>
      </c>
      <c r="C66" s="138">
        <v>72.59327764933464</v>
      </c>
      <c r="D66" s="138">
        <v>76.16434922198637</v>
      </c>
      <c r="E66" s="115">
        <f t="shared" si="0"/>
        <v>0.1037159443505146</v>
      </c>
      <c r="F66" s="140">
        <f t="shared" si="1"/>
        <v>7.157147131773257</v>
      </c>
      <c r="G66" s="140">
        <f t="shared" si="2"/>
        <v>3.571071572651732</v>
      </c>
    </row>
    <row r="67" spans="1:7" ht="15">
      <c r="A67" s="136" t="s">
        <v>67</v>
      </c>
      <c r="B67" s="138">
        <v>58.91034057888219</v>
      </c>
      <c r="C67" s="138">
        <v>59.88713277407761</v>
      </c>
      <c r="D67" s="138">
        <v>65.59947469924244</v>
      </c>
      <c r="E67" s="115">
        <f aca="true" t="shared" si="3" ref="E67:E90">(D67-B67)/B67</f>
        <v>0.11354770749293754</v>
      </c>
      <c r="F67" s="140">
        <f aca="true" t="shared" si="4" ref="F67:F90">D67-B67</f>
        <v>6.689134120360244</v>
      </c>
      <c r="G67" s="140">
        <f aca="true" t="shared" si="5" ref="G67:G90">D67-C67</f>
        <v>5.712341925164829</v>
      </c>
    </row>
    <row r="68" spans="1:7" ht="15">
      <c r="A68" s="136" t="s">
        <v>68</v>
      </c>
      <c r="B68" s="138">
        <v>57.24824271822857</v>
      </c>
      <c r="C68" s="138">
        <v>66.15249813368789</v>
      </c>
      <c r="D68" s="138">
        <v>64.57322909338961</v>
      </c>
      <c r="E68" s="115">
        <f t="shared" si="3"/>
        <v>0.12795128771400135</v>
      </c>
      <c r="F68" s="140">
        <f t="shared" si="4"/>
        <v>7.324986375161046</v>
      </c>
      <c r="G68" s="140">
        <f t="shared" si="5"/>
        <v>-1.5792690402982714</v>
      </c>
    </row>
    <row r="69" spans="1:7" ht="15">
      <c r="A69" s="136" t="s">
        <v>69</v>
      </c>
      <c r="B69" s="138">
        <v>71.39190296928787</v>
      </c>
      <c r="C69" s="138">
        <v>84.14803045576829</v>
      </c>
      <c r="D69" s="138">
        <v>80.34608427648764</v>
      </c>
      <c r="E69" s="115">
        <f t="shared" si="3"/>
        <v>0.12542292521676834</v>
      </c>
      <c r="F69" s="140">
        <f t="shared" si="4"/>
        <v>8.954181307199775</v>
      </c>
      <c r="G69" s="140">
        <f t="shared" si="5"/>
        <v>-3.801946179280648</v>
      </c>
    </row>
    <row r="70" spans="1:7" ht="15">
      <c r="A70" s="136" t="s">
        <v>70</v>
      </c>
      <c r="B70" s="138">
        <v>63.382020448783145</v>
      </c>
      <c r="C70" s="138">
        <v>69.69150431559021</v>
      </c>
      <c r="D70" s="138">
        <v>73.45541074845191</v>
      </c>
      <c r="E70" s="115">
        <f t="shared" si="3"/>
        <v>0.15893135353437857</v>
      </c>
      <c r="F70" s="140">
        <f t="shared" si="4"/>
        <v>10.073390299668766</v>
      </c>
      <c r="G70" s="140">
        <f t="shared" si="5"/>
        <v>3.7639064328617025</v>
      </c>
    </row>
    <row r="71" spans="1:7" ht="15">
      <c r="A71" s="136" t="s">
        <v>71</v>
      </c>
      <c r="B71" s="138">
        <v>64.80902549060244</v>
      </c>
      <c r="C71" s="138">
        <v>70.80066767763826</v>
      </c>
      <c r="D71" s="138">
        <v>73.31139941727419</v>
      </c>
      <c r="E71" s="115">
        <f t="shared" si="3"/>
        <v>0.1311912015696738</v>
      </c>
      <c r="F71" s="140">
        <f t="shared" si="4"/>
        <v>8.502373926671751</v>
      </c>
      <c r="G71" s="140">
        <f t="shared" si="5"/>
        <v>2.510731739635929</v>
      </c>
    </row>
    <row r="72" spans="1:7" ht="15">
      <c r="A72" s="136" t="s">
        <v>309</v>
      </c>
      <c r="B72" s="138">
        <v>55.90905002629044</v>
      </c>
      <c r="C72" s="138">
        <v>58.51765570710239</v>
      </c>
      <c r="D72" s="138">
        <v>64.81399149462563</v>
      </c>
      <c r="E72" s="115">
        <f t="shared" si="3"/>
        <v>0.15927549232454793</v>
      </c>
      <c r="F72" s="140">
        <f t="shared" si="4"/>
        <v>8.904941468335188</v>
      </c>
      <c r="G72" s="140">
        <f t="shared" si="5"/>
        <v>6.296335787523233</v>
      </c>
    </row>
    <row r="73" spans="1:7" ht="15">
      <c r="A73" s="136" t="s">
        <v>310</v>
      </c>
      <c r="B73" s="138">
        <v>51.643501594234</v>
      </c>
      <c r="C73" s="138">
        <v>55.10234558801873</v>
      </c>
      <c r="D73" s="138">
        <v>58.899480529021915</v>
      </c>
      <c r="E73" s="115">
        <f t="shared" si="3"/>
        <v>0.1405012965967831</v>
      </c>
      <c r="F73" s="140">
        <f t="shared" si="4"/>
        <v>7.255978934787912</v>
      </c>
      <c r="G73" s="140">
        <f t="shared" si="5"/>
        <v>3.7971349410031863</v>
      </c>
    </row>
    <row r="74" spans="1:7" ht="15">
      <c r="A74" s="136" t="s">
        <v>74</v>
      </c>
      <c r="B74" s="138">
        <v>81.13246939932301</v>
      </c>
      <c r="C74" s="138">
        <v>86.82927196954046</v>
      </c>
      <c r="D74" s="138">
        <v>88.99915383818748</v>
      </c>
      <c r="E74" s="115">
        <f t="shared" si="3"/>
        <v>0.0969609885796242</v>
      </c>
      <c r="F74" s="140">
        <f t="shared" si="4"/>
        <v>7.866684438864468</v>
      </c>
      <c r="G74" s="140">
        <f t="shared" si="5"/>
        <v>2.1698818686470247</v>
      </c>
    </row>
    <row r="75" spans="1:7" ht="15">
      <c r="A75" s="136" t="s">
        <v>75</v>
      </c>
      <c r="B75" s="138">
        <v>109.03460800957534</v>
      </c>
      <c r="C75" s="138">
        <v>112.59460031350145</v>
      </c>
      <c r="D75" s="138">
        <v>108.21462584759335</v>
      </c>
      <c r="E75" s="115">
        <f t="shared" si="3"/>
        <v>-0.007520384371079435</v>
      </c>
      <c r="F75" s="140">
        <f t="shared" si="4"/>
        <v>-0.8199821619819829</v>
      </c>
      <c r="G75" s="140">
        <f t="shared" si="5"/>
        <v>-4.3799744659080915</v>
      </c>
    </row>
    <row r="76" spans="1:7" ht="15">
      <c r="A76" s="136" t="s">
        <v>76</v>
      </c>
      <c r="B76" s="138">
        <v>53.78460157656038</v>
      </c>
      <c r="C76" s="138">
        <v>60.969077555491545</v>
      </c>
      <c r="D76" s="138">
        <v>58.045799980227</v>
      </c>
      <c r="E76" s="115">
        <f t="shared" si="3"/>
        <v>0.07922710736456733</v>
      </c>
      <c r="F76" s="140">
        <f t="shared" si="4"/>
        <v>4.261198403666626</v>
      </c>
      <c r="G76" s="140">
        <f t="shared" si="5"/>
        <v>-2.9232775752645423</v>
      </c>
    </row>
    <row r="77" spans="1:7" ht="15">
      <c r="A77" s="136" t="s">
        <v>77</v>
      </c>
      <c r="B77" s="138">
        <v>74.2887775071224</v>
      </c>
      <c r="C77" s="138">
        <v>78.91950279332305</v>
      </c>
      <c r="D77" s="138">
        <v>82.17664519948653</v>
      </c>
      <c r="E77" s="115">
        <f t="shared" si="3"/>
        <v>0.10617845598021693</v>
      </c>
      <c r="F77" s="140">
        <f t="shared" si="4"/>
        <v>7.887867692364125</v>
      </c>
      <c r="G77" s="140">
        <f t="shared" si="5"/>
        <v>3.2571424061634815</v>
      </c>
    </row>
    <row r="78" spans="1:7" ht="15">
      <c r="A78" s="136" t="s">
        <v>78</v>
      </c>
      <c r="B78" s="138">
        <v>59.4615368043088</v>
      </c>
      <c r="C78" s="138">
        <v>60.49674367791445</v>
      </c>
      <c r="D78" s="138">
        <v>68.35709238758014</v>
      </c>
      <c r="E78" s="115">
        <f t="shared" si="3"/>
        <v>0.14960184450911693</v>
      </c>
      <c r="F78" s="140">
        <f t="shared" si="4"/>
        <v>8.895555583271339</v>
      </c>
      <c r="G78" s="140">
        <f t="shared" si="5"/>
        <v>7.860348709665686</v>
      </c>
    </row>
    <row r="79" spans="1:7" ht="15">
      <c r="A79" s="136" t="s">
        <v>79</v>
      </c>
      <c r="B79" s="138">
        <v>71.4396328221153</v>
      </c>
      <c r="C79" s="138">
        <v>60.023410755131174</v>
      </c>
      <c r="D79" s="138">
        <v>77.23581765264669</v>
      </c>
      <c r="E79" s="115">
        <f t="shared" si="3"/>
        <v>0.08113402325238554</v>
      </c>
      <c r="F79" s="140">
        <f t="shared" si="4"/>
        <v>5.796184830531388</v>
      </c>
      <c r="G79" s="140">
        <f t="shared" si="5"/>
        <v>17.212406897515514</v>
      </c>
    </row>
    <row r="80" spans="1:7" ht="15">
      <c r="A80" s="136" t="s">
        <v>80</v>
      </c>
      <c r="B80" s="138">
        <v>70.76868700002053</v>
      </c>
      <c r="C80" s="138">
        <v>78.95299661954006</v>
      </c>
      <c r="D80" s="138">
        <v>79.66330112188616</v>
      </c>
      <c r="E80" s="115">
        <f t="shared" si="3"/>
        <v>0.12568573049635706</v>
      </c>
      <c r="F80" s="140">
        <f t="shared" si="4"/>
        <v>8.89461412186563</v>
      </c>
      <c r="G80" s="140">
        <f t="shared" si="5"/>
        <v>0.710304502346105</v>
      </c>
    </row>
    <row r="81" spans="1:7" ht="15">
      <c r="A81" s="136" t="s">
        <v>81</v>
      </c>
      <c r="B81" s="138">
        <v>79.69752447783125</v>
      </c>
      <c r="C81" s="138">
        <v>88.4375483158476</v>
      </c>
      <c r="D81" s="138">
        <v>85.0308756003589</v>
      </c>
      <c r="E81" s="115">
        <f t="shared" si="3"/>
        <v>0.06691990946357658</v>
      </c>
      <c r="F81" s="140">
        <f t="shared" si="4"/>
        <v>5.333351122527645</v>
      </c>
      <c r="G81" s="140">
        <f t="shared" si="5"/>
        <v>-3.406672715488696</v>
      </c>
    </row>
    <row r="82" spans="1:7" ht="15">
      <c r="A82" s="136" t="s">
        <v>82</v>
      </c>
      <c r="B82" s="138">
        <v>42.58555321261349</v>
      </c>
      <c r="C82" s="138">
        <v>45.626719586049035</v>
      </c>
      <c r="D82" s="138">
        <v>48.11759930451681</v>
      </c>
      <c r="E82" s="115">
        <f t="shared" si="3"/>
        <v>0.12990429088202549</v>
      </c>
      <c r="F82" s="140">
        <f t="shared" si="4"/>
        <v>5.532046091903318</v>
      </c>
      <c r="G82" s="140">
        <f t="shared" si="5"/>
        <v>2.490879718467774</v>
      </c>
    </row>
    <row r="83" spans="1:7" ht="15">
      <c r="A83" s="136" t="s">
        <v>83</v>
      </c>
      <c r="B83" s="138">
        <v>62.94951690799585</v>
      </c>
      <c r="C83" s="138">
        <v>68.68402086048663</v>
      </c>
      <c r="D83" s="138">
        <v>70.40091353932685</v>
      </c>
      <c r="E83" s="115">
        <f t="shared" si="3"/>
        <v>0.11837098991913826</v>
      </c>
      <c r="F83" s="140">
        <f t="shared" si="4"/>
        <v>7.451396631331001</v>
      </c>
      <c r="G83" s="140">
        <f t="shared" si="5"/>
        <v>1.7168926788402246</v>
      </c>
    </row>
    <row r="84" spans="1:7" ht="15">
      <c r="A84" s="136" t="s">
        <v>84</v>
      </c>
      <c r="B84" s="138">
        <v>91.6574718964478</v>
      </c>
      <c r="C84" s="138">
        <v>92.59176895415551</v>
      </c>
      <c r="D84" s="138">
        <v>98.4183123480315</v>
      </c>
      <c r="E84" s="115">
        <f t="shared" si="3"/>
        <v>0.07376202192464923</v>
      </c>
      <c r="F84" s="140">
        <f t="shared" si="4"/>
        <v>6.760840451583704</v>
      </c>
      <c r="G84" s="140">
        <f t="shared" si="5"/>
        <v>5.826543393875994</v>
      </c>
    </row>
    <row r="85" spans="1:7" ht="15">
      <c r="A85" s="136" t="s">
        <v>311</v>
      </c>
      <c r="B85" s="138">
        <v>56.94629140819577</v>
      </c>
      <c r="C85" s="138">
        <v>61.30284639431993</v>
      </c>
      <c r="D85" s="138">
        <v>63.604736729167946</v>
      </c>
      <c r="E85" s="115">
        <f t="shared" si="3"/>
        <v>0.11692500347817009</v>
      </c>
      <c r="F85" s="140">
        <f t="shared" si="4"/>
        <v>6.658445320972177</v>
      </c>
      <c r="G85" s="140">
        <f t="shared" si="5"/>
        <v>2.301890334848018</v>
      </c>
    </row>
    <row r="86" spans="1:7" ht="15">
      <c r="A86" s="136" t="s">
        <v>86</v>
      </c>
      <c r="B86" s="138">
        <v>44.22726595112882</v>
      </c>
      <c r="C86" s="138">
        <v>48.011142194036886</v>
      </c>
      <c r="D86" s="138">
        <v>50.23805518660074</v>
      </c>
      <c r="E86" s="115">
        <f t="shared" si="3"/>
        <v>0.13590686890104958</v>
      </c>
      <c r="F86" s="140">
        <f t="shared" si="4"/>
        <v>6.010789235471918</v>
      </c>
      <c r="G86" s="140">
        <f t="shared" si="5"/>
        <v>2.2269129925638538</v>
      </c>
    </row>
    <row r="87" spans="1:7" ht="15">
      <c r="A87" s="136" t="s">
        <v>87</v>
      </c>
      <c r="B87" s="138">
        <v>39.91316581606869</v>
      </c>
      <c r="C87" s="138">
        <v>42.31169649673338</v>
      </c>
      <c r="D87" s="138">
        <v>44.626896588520715</v>
      </c>
      <c r="E87" s="115">
        <f t="shared" si="3"/>
        <v>0.11809964647189969</v>
      </c>
      <c r="F87" s="140">
        <f t="shared" si="4"/>
        <v>4.713730772452024</v>
      </c>
      <c r="G87" s="140">
        <f t="shared" si="5"/>
        <v>2.3152000917873323</v>
      </c>
    </row>
    <row r="88" spans="1:7" ht="15">
      <c r="A88" s="136" t="s">
        <v>88</v>
      </c>
      <c r="B88" s="138">
        <v>42.4899338814953</v>
      </c>
      <c r="C88" s="138">
        <v>46.11158438205873</v>
      </c>
      <c r="D88" s="138">
        <v>47.81983295770913</v>
      </c>
      <c r="E88" s="115">
        <f t="shared" si="3"/>
        <v>0.12543910026028654</v>
      </c>
      <c r="F88" s="140">
        <f t="shared" si="4"/>
        <v>5.3298990762138345</v>
      </c>
      <c r="G88" s="140">
        <f t="shared" si="5"/>
        <v>1.7082485756504013</v>
      </c>
    </row>
    <row r="89" spans="1:7" ht="15" thickBot="1">
      <c r="A89" s="136" t="s">
        <v>312</v>
      </c>
      <c r="B89" s="138">
        <v>108.69680678985328</v>
      </c>
      <c r="C89" s="138">
        <v>125.25746130457627</v>
      </c>
      <c r="D89" s="138">
        <v>127.88343430304822</v>
      </c>
      <c r="E89" s="115">
        <f t="shared" si="3"/>
        <v>0.17651509809565064</v>
      </c>
      <c r="F89" s="140">
        <f t="shared" si="4"/>
        <v>19.186627513194935</v>
      </c>
      <c r="G89" s="140">
        <f t="shared" si="5"/>
        <v>2.6259729984719513</v>
      </c>
    </row>
    <row r="90" spans="1:7" ht="15" thickBot="1">
      <c r="A90" s="141" t="s">
        <v>174</v>
      </c>
      <c r="B90" s="142">
        <v>59.01522826096497</v>
      </c>
      <c r="C90" s="142">
        <v>66.77264884236745</v>
      </c>
      <c r="D90" s="142">
        <v>69.16435918502276</v>
      </c>
      <c r="E90" s="117">
        <f t="shared" si="3"/>
        <v>0.17197478046138193</v>
      </c>
      <c r="F90" s="143">
        <f t="shared" si="4"/>
        <v>10.149130924057793</v>
      </c>
      <c r="G90" s="143">
        <f t="shared" si="5"/>
        <v>2.3917103426553155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4"/>
  <sheetViews>
    <sheetView tabSelected="1" workbookViewId="0" topLeftCell="A1">
      <selection activeCell="F1" sqref="F1"/>
    </sheetView>
  </sheetViews>
  <sheetFormatPr defaultColWidth="9.140625" defaultRowHeight="15"/>
  <cols>
    <col min="1" max="1" width="16.140625" style="0" customWidth="1"/>
    <col min="5" max="5" width="32.7109375" style="0" customWidth="1"/>
    <col min="6" max="6" width="32.140625" style="0" customWidth="1"/>
    <col min="7" max="7" width="30.57421875" style="0" customWidth="1"/>
    <col min="8" max="8" width="30.00390625" style="0" customWidth="1"/>
    <col min="9" max="9" width="33.421875" style="0" customWidth="1"/>
  </cols>
  <sheetData>
    <row r="1" spans="1:9" ht="49.5" customHeight="1" thickBot="1">
      <c r="A1" s="133" t="s">
        <v>175</v>
      </c>
      <c r="B1" s="128">
        <v>41821</v>
      </c>
      <c r="C1" s="128">
        <v>42156</v>
      </c>
      <c r="D1" s="128">
        <v>42186</v>
      </c>
      <c r="E1" s="157" t="s">
        <v>314</v>
      </c>
      <c r="F1" s="157" t="s">
        <v>315</v>
      </c>
      <c r="G1" s="129" t="s">
        <v>293</v>
      </c>
      <c r="H1" s="130" t="s">
        <v>294</v>
      </c>
      <c r="I1" s="131" t="s">
        <v>295</v>
      </c>
    </row>
    <row r="2" spans="1:9" ht="15">
      <c r="A2" s="144" t="s">
        <v>176</v>
      </c>
      <c r="B2" s="146">
        <v>57.7753767492691</v>
      </c>
      <c r="C2" s="148">
        <v>61.60760876622403</v>
      </c>
      <c r="D2" s="148">
        <v>64.25717789274057</v>
      </c>
      <c r="E2" s="150">
        <v>65.96060803965403</v>
      </c>
      <c r="F2" s="150">
        <v>58.541285084145755</v>
      </c>
      <c r="G2" s="114">
        <f>(D2-B2)/B2</f>
        <v>0.11218968197474319</v>
      </c>
      <c r="H2" s="150">
        <f>(D2-B2)</f>
        <v>6.481801143471472</v>
      </c>
      <c r="I2" s="150">
        <f>(D2-C2)</f>
        <v>2.649569126516539</v>
      </c>
    </row>
    <row r="3" spans="1:9" ht="15">
      <c r="A3" s="145" t="s">
        <v>177</v>
      </c>
      <c r="B3" s="147">
        <v>56.17622485544656</v>
      </c>
      <c r="C3" s="149">
        <v>52.39787848299823</v>
      </c>
      <c r="D3" s="149">
        <v>55.67476672401301</v>
      </c>
      <c r="E3" s="155">
        <v>56.14135597880042</v>
      </c>
      <c r="F3" s="155">
        <v>53.270645373446435</v>
      </c>
      <c r="G3" s="115">
        <f aca="true" t="shared" si="0" ref="G3:G66">(D3-B3)/B3</f>
        <v>-0.00892651887384584</v>
      </c>
      <c r="H3" s="151">
        <f aca="true" t="shared" si="1" ref="H3:H66">(D3-B3)</f>
        <v>-0.5014581314335516</v>
      </c>
      <c r="I3" s="151">
        <f aca="true" t="shared" si="2" ref="I3:I66">(D3-C3)</f>
        <v>3.276888241014781</v>
      </c>
    </row>
    <row r="4" spans="1:9" ht="15">
      <c r="A4" s="145" t="s">
        <v>178</v>
      </c>
      <c r="B4" s="147">
        <v>50.90839859064247</v>
      </c>
      <c r="C4" s="149">
        <v>54.618714219812965</v>
      </c>
      <c r="D4" s="149">
        <v>55.99120298271196</v>
      </c>
      <c r="E4" s="155">
        <v>56.90303081904724</v>
      </c>
      <c r="F4" s="155">
        <v>52.15059818284281</v>
      </c>
      <c r="G4" s="115">
        <f t="shared" si="0"/>
        <v>0.09984215832323916</v>
      </c>
      <c r="H4" s="151">
        <f t="shared" si="1"/>
        <v>5.082804392069491</v>
      </c>
      <c r="I4" s="151">
        <f t="shared" si="2"/>
        <v>1.3724887628989961</v>
      </c>
    </row>
    <row r="5" spans="1:9" ht="15">
      <c r="A5" s="145" t="s">
        <v>179</v>
      </c>
      <c r="B5" s="147">
        <v>52.05985807937216</v>
      </c>
      <c r="C5" s="149">
        <v>54.83960018205371</v>
      </c>
      <c r="D5" s="149">
        <v>56.09073760484463</v>
      </c>
      <c r="E5" s="155">
        <v>56.49241070700148</v>
      </c>
      <c r="F5" s="155">
        <v>53.02387292688624</v>
      </c>
      <c r="G5" s="115">
        <f t="shared" si="0"/>
        <v>0.07742778551810213</v>
      </c>
      <c r="H5" s="151">
        <f t="shared" si="1"/>
        <v>4.030879525472464</v>
      </c>
      <c r="I5" s="151">
        <f t="shared" si="2"/>
        <v>1.2511374227909187</v>
      </c>
    </row>
    <row r="6" spans="1:9" ht="15">
      <c r="A6" s="145" t="s">
        <v>181</v>
      </c>
      <c r="B6" s="147">
        <v>51.16039278714625</v>
      </c>
      <c r="C6" s="149">
        <v>54.18021515852095</v>
      </c>
      <c r="D6" s="149">
        <v>55.68923320140418</v>
      </c>
      <c r="E6" s="155">
        <v>57.76324961308327</v>
      </c>
      <c r="F6" s="155">
        <v>48.94116364270761</v>
      </c>
      <c r="G6" s="115">
        <f t="shared" si="0"/>
        <v>0.0885223933502671</v>
      </c>
      <c r="H6" s="151">
        <f t="shared" si="1"/>
        <v>4.528840414257928</v>
      </c>
      <c r="I6" s="151">
        <f t="shared" si="2"/>
        <v>1.509018042883227</v>
      </c>
    </row>
    <row r="7" spans="1:9" ht="15">
      <c r="A7" s="145" t="s">
        <v>182</v>
      </c>
      <c r="B7" s="147">
        <v>67.25962785534959</v>
      </c>
      <c r="C7" s="149">
        <v>70.55996786553122</v>
      </c>
      <c r="D7" s="149">
        <v>72.8029839621241</v>
      </c>
      <c r="E7" s="155">
        <v>75.05831135134899</v>
      </c>
      <c r="F7" s="155">
        <v>67.37371405489539</v>
      </c>
      <c r="G7" s="115">
        <f t="shared" si="0"/>
        <v>0.08241728780742297</v>
      </c>
      <c r="H7" s="151">
        <f t="shared" si="1"/>
        <v>5.54335610677451</v>
      </c>
      <c r="I7" s="151">
        <f t="shared" si="2"/>
        <v>2.243016096592882</v>
      </c>
    </row>
    <row r="8" spans="1:9" ht="15">
      <c r="A8" s="145" t="s">
        <v>183</v>
      </c>
      <c r="B8" s="147">
        <v>59.152527661770975</v>
      </c>
      <c r="C8" s="149">
        <v>61.28685461825495</v>
      </c>
      <c r="D8" s="149">
        <v>65.51247994236415</v>
      </c>
      <c r="E8" s="155">
        <v>67.16047566155453</v>
      </c>
      <c r="F8" s="155">
        <v>61.555471208201126</v>
      </c>
      <c r="G8" s="115">
        <f t="shared" si="0"/>
        <v>0.10751784466352533</v>
      </c>
      <c r="H8" s="151">
        <f t="shared" si="1"/>
        <v>6.359952280593177</v>
      </c>
      <c r="I8" s="151">
        <f t="shared" si="2"/>
        <v>4.2256253241092026</v>
      </c>
    </row>
    <row r="9" spans="1:9" ht="15">
      <c r="A9" s="145" t="s">
        <v>185</v>
      </c>
      <c r="B9" s="147">
        <v>64.69884386065797</v>
      </c>
      <c r="C9" s="149">
        <v>67.64396891545468</v>
      </c>
      <c r="D9" s="149">
        <v>67.31318045280445</v>
      </c>
      <c r="E9" s="155">
        <v>70.28770059254724</v>
      </c>
      <c r="F9" s="155">
        <v>53.82275528448643</v>
      </c>
      <c r="G9" s="115">
        <f t="shared" si="0"/>
        <v>0.04040777912163274</v>
      </c>
      <c r="H9" s="151">
        <f t="shared" si="1"/>
        <v>2.614336592146472</v>
      </c>
      <c r="I9" s="151">
        <f t="shared" si="2"/>
        <v>-0.3307884626502329</v>
      </c>
    </row>
    <row r="10" spans="1:9" ht="15">
      <c r="A10" s="145" t="s">
        <v>186</v>
      </c>
      <c r="B10" s="147">
        <v>52.07161961157978</v>
      </c>
      <c r="C10" s="149">
        <v>55.82942570003005</v>
      </c>
      <c r="D10" s="149">
        <v>57.930513544001435</v>
      </c>
      <c r="E10" s="155">
        <v>59.50509279227069</v>
      </c>
      <c r="F10" s="155">
        <v>53.97403400229165</v>
      </c>
      <c r="G10" s="115">
        <f t="shared" si="0"/>
        <v>0.11251606875540217</v>
      </c>
      <c r="H10" s="151">
        <f t="shared" si="1"/>
        <v>5.858893932421658</v>
      </c>
      <c r="I10" s="151">
        <f t="shared" si="2"/>
        <v>2.101087843971385</v>
      </c>
    </row>
    <row r="11" spans="1:9" ht="15">
      <c r="A11" s="145" t="s">
        <v>187</v>
      </c>
      <c r="B11" s="147">
        <v>54.92046925744012</v>
      </c>
      <c r="C11" s="149">
        <v>58.04788683708068</v>
      </c>
      <c r="D11" s="149">
        <v>61.4080524053377</v>
      </c>
      <c r="E11" s="155">
        <v>63.95092578719063</v>
      </c>
      <c r="F11" s="155">
        <v>54.17148258145407</v>
      </c>
      <c r="G11" s="115">
        <f t="shared" si="0"/>
        <v>0.11812687028377317</v>
      </c>
      <c r="H11" s="151">
        <f t="shared" si="1"/>
        <v>6.487583147897581</v>
      </c>
      <c r="I11" s="151">
        <f t="shared" si="2"/>
        <v>3.360165568257017</v>
      </c>
    </row>
    <row r="12" spans="1:9" ht="15">
      <c r="A12" s="145" t="s">
        <v>191</v>
      </c>
      <c r="B12" s="147">
        <v>62.48373624857134</v>
      </c>
      <c r="C12" s="149">
        <v>69.74472661902048</v>
      </c>
      <c r="D12" s="149">
        <v>69.12477809910608</v>
      </c>
      <c r="E12" s="155">
        <v>74.01690166709437</v>
      </c>
      <c r="F12" s="155">
        <v>54.770437275490465</v>
      </c>
      <c r="G12" s="115">
        <f t="shared" si="0"/>
        <v>0.1062843269185361</v>
      </c>
      <c r="H12" s="151">
        <f t="shared" si="1"/>
        <v>6.641041850534741</v>
      </c>
      <c r="I12" s="151">
        <f t="shared" si="2"/>
        <v>-0.6199485199144021</v>
      </c>
    </row>
    <row r="13" spans="1:9" ht="15">
      <c r="A13" s="145" t="s">
        <v>192</v>
      </c>
      <c r="B13" s="147">
        <v>54.23623759684654</v>
      </c>
      <c r="C13" s="149">
        <v>57.2702778047125</v>
      </c>
      <c r="D13" s="149">
        <v>58.8394268452832</v>
      </c>
      <c r="E13" s="155">
        <v>60.35735754952995</v>
      </c>
      <c r="F13" s="155">
        <v>49.72146744026812</v>
      </c>
      <c r="G13" s="115">
        <f t="shared" si="0"/>
        <v>0.08487294569828899</v>
      </c>
      <c r="H13" s="151">
        <f t="shared" si="1"/>
        <v>4.6031892484366566</v>
      </c>
      <c r="I13" s="151">
        <f t="shared" si="2"/>
        <v>1.5691490405707</v>
      </c>
    </row>
    <row r="14" spans="1:9" ht="15">
      <c r="A14" s="145" t="s">
        <v>193</v>
      </c>
      <c r="B14" s="147">
        <v>54.28081603435934</v>
      </c>
      <c r="C14" s="149">
        <v>56.00509685734865</v>
      </c>
      <c r="D14" s="149">
        <v>59.331781066237816</v>
      </c>
      <c r="E14" s="155">
        <v>59.94480369173271</v>
      </c>
      <c r="F14" s="155">
        <v>54.27520488230166</v>
      </c>
      <c r="G14" s="115">
        <f t="shared" si="0"/>
        <v>0.09305248890660107</v>
      </c>
      <c r="H14" s="151">
        <f t="shared" si="1"/>
        <v>5.0509650318784765</v>
      </c>
      <c r="I14" s="151">
        <f t="shared" si="2"/>
        <v>3.3266842088891693</v>
      </c>
    </row>
    <row r="15" spans="1:9" ht="15">
      <c r="A15" s="145" t="s">
        <v>194</v>
      </c>
      <c r="B15" s="147">
        <v>53.56043958297727</v>
      </c>
      <c r="C15" s="149">
        <v>59.43150599244377</v>
      </c>
      <c r="D15" s="149">
        <v>60.01628181208132</v>
      </c>
      <c r="E15" s="155">
        <v>63.20313002358037</v>
      </c>
      <c r="F15" s="155">
        <v>52.22119049793816</v>
      </c>
      <c r="G15" s="115">
        <f t="shared" si="0"/>
        <v>0.12053377977046821</v>
      </c>
      <c r="H15" s="151">
        <f t="shared" si="1"/>
        <v>6.45584222910405</v>
      </c>
      <c r="I15" s="151">
        <f t="shared" si="2"/>
        <v>0.5847758196375494</v>
      </c>
    </row>
    <row r="16" spans="1:9" ht="15">
      <c r="A16" s="145" t="s">
        <v>195</v>
      </c>
      <c r="B16" s="147">
        <v>53.40939180847532</v>
      </c>
      <c r="C16" s="149">
        <v>57.01035513529618</v>
      </c>
      <c r="D16" s="149">
        <v>58.855820284775284</v>
      </c>
      <c r="E16" s="155">
        <v>61.8410184955797</v>
      </c>
      <c r="F16" s="155">
        <v>49.38516485663791</v>
      </c>
      <c r="G16" s="115">
        <f t="shared" si="0"/>
        <v>0.1019751075958834</v>
      </c>
      <c r="H16" s="151">
        <f t="shared" si="1"/>
        <v>5.446428476299964</v>
      </c>
      <c r="I16" s="151">
        <f t="shared" si="2"/>
        <v>1.8454651494791037</v>
      </c>
    </row>
    <row r="17" spans="1:9" ht="15">
      <c r="A17" s="145" t="s">
        <v>196</v>
      </c>
      <c r="B17" s="147">
        <v>63.13009637093799</v>
      </c>
      <c r="C17" s="149">
        <v>68.20449870483372</v>
      </c>
      <c r="D17" s="149">
        <v>71.8190067650689</v>
      </c>
      <c r="E17" s="155">
        <v>76.41614404323536</v>
      </c>
      <c r="F17" s="155">
        <v>60.41345196421232</v>
      </c>
      <c r="G17" s="115">
        <f t="shared" si="0"/>
        <v>0.13763499334892293</v>
      </c>
      <c r="H17" s="151">
        <f t="shared" si="1"/>
        <v>8.688910394130914</v>
      </c>
      <c r="I17" s="151">
        <f t="shared" si="2"/>
        <v>3.614508060235181</v>
      </c>
    </row>
    <row r="18" spans="1:9" ht="15">
      <c r="A18" s="145" t="s">
        <v>197</v>
      </c>
      <c r="B18" s="147">
        <v>57.53069990262902</v>
      </c>
      <c r="C18" s="149">
        <v>60.27242374120479</v>
      </c>
      <c r="D18" s="149">
        <v>62.858058676230925</v>
      </c>
      <c r="E18" s="155">
        <v>66.98638318977632</v>
      </c>
      <c r="F18" s="155">
        <v>52.397477831323684</v>
      </c>
      <c r="G18" s="115">
        <f t="shared" si="0"/>
        <v>0.09260027746261541</v>
      </c>
      <c r="H18" s="151">
        <f t="shared" si="1"/>
        <v>5.327358773601908</v>
      </c>
      <c r="I18" s="151">
        <f t="shared" si="2"/>
        <v>2.5856349350261354</v>
      </c>
    </row>
    <row r="19" spans="1:9" ht="15">
      <c r="A19" s="145" t="s">
        <v>198</v>
      </c>
      <c r="B19" s="147">
        <v>55.895610365756134</v>
      </c>
      <c r="C19" s="149">
        <v>59.19243108033303</v>
      </c>
      <c r="D19" s="149">
        <v>61.5224751979913</v>
      </c>
      <c r="E19" s="155">
        <v>62.90809686873611</v>
      </c>
      <c r="F19" s="155">
        <v>56.671960519142125</v>
      </c>
      <c r="G19" s="115">
        <f t="shared" si="0"/>
        <v>0.10066738327778248</v>
      </c>
      <c r="H19" s="151">
        <f t="shared" si="1"/>
        <v>5.626864832235164</v>
      </c>
      <c r="I19" s="151">
        <f t="shared" si="2"/>
        <v>2.330044117658268</v>
      </c>
    </row>
    <row r="20" spans="1:9" ht="15">
      <c r="A20" s="145" t="s">
        <v>199</v>
      </c>
      <c r="B20" s="147">
        <v>49.63425708437785</v>
      </c>
      <c r="C20" s="149">
        <v>52.80980660155951</v>
      </c>
      <c r="D20" s="149">
        <v>55.38902073815145</v>
      </c>
      <c r="E20" s="155">
        <v>56.69553826396764</v>
      </c>
      <c r="F20" s="155">
        <v>50.743277642223426</v>
      </c>
      <c r="G20" s="115">
        <f t="shared" si="0"/>
        <v>0.11594338249065655</v>
      </c>
      <c r="H20" s="151">
        <f t="shared" si="1"/>
        <v>5.754763653773601</v>
      </c>
      <c r="I20" s="151">
        <f t="shared" si="2"/>
        <v>2.5792141365919434</v>
      </c>
    </row>
    <row r="21" spans="1:9" ht="15">
      <c r="A21" s="145" t="s">
        <v>200</v>
      </c>
      <c r="B21" s="147">
        <v>51.18748863110833</v>
      </c>
      <c r="C21" s="149">
        <v>54.537259357095394</v>
      </c>
      <c r="D21" s="149">
        <v>56.83509014496285</v>
      </c>
      <c r="E21" s="155">
        <v>59.24032713637156</v>
      </c>
      <c r="F21" s="155">
        <v>51.87968988626098</v>
      </c>
      <c r="G21" s="115">
        <f t="shared" si="0"/>
        <v>0.1103316780112999</v>
      </c>
      <c r="H21" s="151">
        <f t="shared" si="1"/>
        <v>5.647601513854518</v>
      </c>
      <c r="I21" s="151">
        <f t="shared" si="2"/>
        <v>2.297830787867454</v>
      </c>
    </row>
    <row r="22" spans="1:9" ht="15">
      <c r="A22" s="145" t="s">
        <v>113</v>
      </c>
      <c r="B22" s="147">
        <v>53.870624515093894</v>
      </c>
      <c r="C22" s="149">
        <v>56.67237835796139</v>
      </c>
      <c r="D22" s="149">
        <v>59.0481480018275</v>
      </c>
      <c r="E22" s="155">
        <v>59.5415701336189</v>
      </c>
      <c r="F22" s="155">
        <v>56.543436470954916</v>
      </c>
      <c r="G22" s="115">
        <f t="shared" si="0"/>
        <v>0.09611032976391291</v>
      </c>
      <c r="H22" s="151">
        <f t="shared" si="1"/>
        <v>5.177523486733605</v>
      </c>
      <c r="I22" s="151">
        <f t="shared" si="2"/>
        <v>2.375769643866107</v>
      </c>
    </row>
    <row r="23" spans="1:9" ht="15">
      <c r="A23" s="145" t="s">
        <v>202</v>
      </c>
      <c r="B23" s="147">
        <v>51.65061749769911</v>
      </c>
      <c r="C23" s="149">
        <v>55.219654833126434</v>
      </c>
      <c r="D23" s="149">
        <v>57.28473665343939</v>
      </c>
      <c r="E23" s="155">
        <v>59.673657111616244</v>
      </c>
      <c r="F23" s="155">
        <v>52.61833910482899</v>
      </c>
      <c r="G23" s="115">
        <f t="shared" si="0"/>
        <v>0.10908135136992822</v>
      </c>
      <c r="H23" s="151">
        <f t="shared" si="1"/>
        <v>5.634119155740279</v>
      </c>
      <c r="I23" s="151">
        <f t="shared" si="2"/>
        <v>2.0650818203129546</v>
      </c>
    </row>
    <row r="24" spans="1:9" ht="15">
      <c r="A24" s="145" t="s">
        <v>203</v>
      </c>
      <c r="B24" s="147">
        <v>53.92957702137116</v>
      </c>
      <c r="C24" s="149">
        <v>57.042961835537476</v>
      </c>
      <c r="D24" s="149">
        <v>59.210186671403136</v>
      </c>
      <c r="E24" s="155">
        <v>60.39570184106345</v>
      </c>
      <c r="F24" s="155">
        <v>53.03013975603795</v>
      </c>
      <c r="G24" s="115">
        <f t="shared" si="0"/>
        <v>0.09791676370722104</v>
      </c>
      <c r="H24" s="151">
        <f t="shared" si="1"/>
        <v>5.280609650031977</v>
      </c>
      <c r="I24" s="151">
        <f t="shared" si="2"/>
        <v>2.1672248358656603</v>
      </c>
    </row>
    <row r="25" spans="1:9" ht="15">
      <c r="A25" s="145" t="s">
        <v>204</v>
      </c>
      <c r="B25" s="147">
        <v>58.85755396098761</v>
      </c>
      <c r="C25" s="149">
        <v>62.89583399211759</v>
      </c>
      <c r="D25" s="149">
        <v>65.0903783222074</v>
      </c>
      <c r="E25" s="155">
        <v>67.34507295161431</v>
      </c>
      <c r="F25" s="155">
        <v>55.06068156045393</v>
      </c>
      <c r="G25" s="115">
        <f t="shared" si="0"/>
        <v>0.1058967616179068</v>
      </c>
      <c r="H25" s="151">
        <f t="shared" si="1"/>
        <v>6.232824361219791</v>
      </c>
      <c r="I25" s="151">
        <f t="shared" si="2"/>
        <v>2.194544330089812</v>
      </c>
    </row>
    <row r="26" spans="1:9" ht="15">
      <c r="A26" s="145" t="s">
        <v>205</v>
      </c>
      <c r="B26" s="147">
        <v>56.42163328410321</v>
      </c>
      <c r="C26" s="149">
        <v>60.60221542992281</v>
      </c>
      <c r="D26" s="149">
        <v>61.7311309933471</v>
      </c>
      <c r="E26" s="155">
        <v>62.141711301454244</v>
      </c>
      <c r="F26" s="155">
        <v>59.6576040415419</v>
      </c>
      <c r="G26" s="115">
        <f t="shared" si="0"/>
        <v>0.09410393496602026</v>
      </c>
      <c r="H26" s="151">
        <f t="shared" si="1"/>
        <v>5.309497709243892</v>
      </c>
      <c r="I26" s="151">
        <f t="shared" si="2"/>
        <v>1.1289155634242931</v>
      </c>
    </row>
    <row r="27" spans="1:9" ht="15">
      <c r="A27" s="145" t="s">
        <v>206</v>
      </c>
      <c r="B27" s="147">
        <v>64.1908991272037</v>
      </c>
      <c r="C27" s="149">
        <v>69.9364222726665</v>
      </c>
      <c r="D27" s="149">
        <v>70.21087422973304</v>
      </c>
      <c r="E27" s="155">
        <v>74.99215115613974</v>
      </c>
      <c r="F27" s="155">
        <v>57.909176458824554</v>
      </c>
      <c r="G27" s="115">
        <f t="shared" si="0"/>
        <v>0.09378237700954871</v>
      </c>
      <c r="H27" s="151">
        <f t="shared" si="1"/>
        <v>6.0199751025293295</v>
      </c>
      <c r="I27" s="151">
        <f t="shared" si="2"/>
        <v>0.2744519570665318</v>
      </c>
    </row>
    <row r="28" spans="1:9" ht="15">
      <c r="A28" s="145" t="s">
        <v>207</v>
      </c>
      <c r="B28" s="147">
        <v>51.62730259912796</v>
      </c>
      <c r="C28" s="149">
        <v>55.274268142891145</v>
      </c>
      <c r="D28" s="149">
        <v>57.9406536199396</v>
      </c>
      <c r="E28" s="155">
        <v>57.84817316999734</v>
      </c>
      <c r="F28" s="155">
        <v>58.46330295442038</v>
      </c>
      <c r="G28" s="115">
        <f t="shared" si="0"/>
        <v>0.12228705942344321</v>
      </c>
      <c r="H28" s="151">
        <f t="shared" si="1"/>
        <v>6.313351020811645</v>
      </c>
      <c r="I28" s="151">
        <f t="shared" si="2"/>
        <v>2.6663854770484576</v>
      </c>
    </row>
    <row r="29" spans="1:9" ht="15">
      <c r="A29" s="145" t="s">
        <v>208</v>
      </c>
      <c r="B29" s="147">
        <v>48.34709056217541</v>
      </c>
      <c r="C29" s="149">
        <v>51.685146241745315</v>
      </c>
      <c r="D29" s="149">
        <v>53.58420640964947</v>
      </c>
      <c r="E29" s="155">
        <v>55.530494691664785</v>
      </c>
      <c r="F29" s="155">
        <v>48.8662416238371</v>
      </c>
      <c r="G29" s="115">
        <f t="shared" si="0"/>
        <v>0.10832328867316252</v>
      </c>
      <c r="H29" s="151">
        <f t="shared" si="1"/>
        <v>5.237115847474058</v>
      </c>
      <c r="I29" s="151">
        <f t="shared" si="2"/>
        <v>1.8990601679041532</v>
      </c>
    </row>
    <row r="30" spans="1:9" ht="15">
      <c r="A30" s="145" t="s">
        <v>209</v>
      </c>
      <c r="B30" s="147">
        <v>53.757585784180776</v>
      </c>
      <c r="C30" s="149">
        <v>60.77863026607854</v>
      </c>
      <c r="D30" s="149">
        <v>59.250221763232304</v>
      </c>
      <c r="E30" s="155">
        <v>61.61131304099933</v>
      </c>
      <c r="F30" s="155">
        <v>49.626150453579115</v>
      </c>
      <c r="G30" s="115">
        <f t="shared" si="0"/>
        <v>0.10217415642701431</v>
      </c>
      <c r="H30" s="151">
        <f t="shared" si="1"/>
        <v>5.492635979051528</v>
      </c>
      <c r="I30" s="151">
        <f t="shared" si="2"/>
        <v>-1.5284085028462329</v>
      </c>
    </row>
    <row r="31" spans="1:9" ht="15">
      <c r="A31" s="145" t="s">
        <v>210</v>
      </c>
      <c r="B31" s="147">
        <v>55.06666982226114</v>
      </c>
      <c r="C31" s="149">
        <v>56.378266485609245</v>
      </c>
      <c r="D31" s="149">
        <v>57.875551848559006</v>
      </c>
      <c r="E31" s="155">
        <v>59.59215338172668</v>
      </c>
      <c r="F31" s="155">
        <v>49.31712446508906</v>
      </c>
      <c r="G31" s="115">
        <f t="shared" si="0"/>
        <v>0.051008750581142875</v>
      </c>
      <c r="H31" s="151">
        <f t="shared" si="1"/>
        <v>2.8088820262978658</v>
      </c>
      <c r="I31" s="151">
        <f t="shared" si="2"/>
        <v>1.4972853629497607</v>
      </c>
    </row>
    <row r="32" spans="1:9" ht="15">
      <c r="A32" s="145" t="s">
        <v>211</v>
      </c>
      <c r="B32" s="147">
        <v>59.522864174040514</v>
      </c>
      <c r="C32" s="149">
        <v>59.68435640470571</v>
      </c>
      <c r="D32" s="149">
        <v>65.48606955641819</v>
      </c>
      <c r="E32" s="155">
        <v>67.74033940402738</v>
      </c>
      <c r="F32" s="155">
        <v>55.43152595123192</v>
      </c>
      <c r="G32" s="115">
        <f t="shared" si="0"/>
        <v>0.10018344152495241</v>
      </c>
      <c r="H32" s="151">
        <f t="shared" si="1"/>
        <v>5.963205382377673</v>
      </c>
      <c r="I32" s="151">
        <f t="shared" si="2"/>
        <v>5.801713151712477</v>
      </c>
    </row>
    <row r="33" spans="1:9" ht="15">
      <c r="A33" s="145" t="s">
        <v>213</v>
      </c>
      <c r="B33" s="147">
        <v>51.395961677045634</v>
      </c>
      <c r="C33" s="149">
        <v>56.789316375496114</v>
      </c>
      <c r="D33" s="149">
        <v>57.10386863362374</v>
      </c>
      <c r="E33" s="155">
        <v>59.46765378555576</v>
      </c>
      <c r="F33" s="155">
        <v>51.018155449906224</v>
      </c>
      <c r="G33" s="115">
        <f t="shared" si="0"/>
        <v>0.11105749888375688</v>
      </c>
      <c r="H33" s="151">
        <f t="shared" si="1"/>
        <v>5.707906956578107</v>
      </c>
      <c r="I33" s="151">
        <f t="shared" si="2"/>
        <v>0.31455225812762677</v>
      </c>
    </row>
    <row r="34" spans="1:9" ht="15">
      <c r="A34" s="145" t="s">
        <v>231</v>
      </c>
      <c r="B34" s="147">
        <v>56.17039835540324</v>
      </c>
      <c r="C34" s="149">
        <v>59.16194443766605</v>
      </c>
      <c r="D34" s="149">
        <v>62.039661104046985</v>
      </c>
      <c r="E34" s="155">
        <v>63.74197106287772</v>
      </c>
      <c r="F34" s="155">
        <v>56.287846662896676</v>
      </c>
      <c r="G34" s="115">
        <f t="shared" si="0"/>
        <v>0.10449031732884542</v>
      </c>
      <c r="H34" s="151">
        <f t="shared" si="1"/>
        <v>5.869262748643742</v>
      </c>
      <c r="I34" s="151">
        <f t="shared" si="2"/>
        <v>2.877716666380934</v>
      </c>
    </row>
    <row r="35" spans="1:9" ht="15">
      <c r="A35" s="145" t="s">
        <v>214</v>
      </c>
      <c r="B35" s="147">
        <v>68.90926033344758</v>
      </c>
      <c r="C35" s="149">
        <v>75.25366342375625</v>
      </c>
      <c r="D35" s="149">
        <v>77.70872400612691</v>
      </c>
      <c r="E35" s="155">
        <v>77.74147775754285</v>
      </c>
      <c r="F35" s="155">
        <v>77.63446953901558</v>
      </c>
      <c r="G35" s="115">
        <f t="shared" si="0"/>
        <v>0.12769638841135844</v>
      </c>
      <c r="H35" s="151">
        <f t="shared" si="1"/>
        <v>8.799463672679337</v>
      </c>
      <c r="I35" s="151">
        <f t="shared" si="2"/>
        <v>2.4550605823706633</v>
      </c>
    </row>
    <row r="36" spans="1:9" ht="15">
      <c r="A36" s="145" t="s">
        <v>215</v>
      </c>
      <c r="B36" s="147">
        <v>61.97802257700944</v>
      </c>
      <c r="C36" s="149">
        <v>67.09551112892107</v>
      </c>
      <c r="D36" s="149">
        <v>69.68362964212885</v>
      </c>
      <c r="E36" s="155">
        <v>73.29805501652702</v>
      </c>
      <c r="F36" s="155">
        <v>61.595147751014466</v>
      </c>
      <c r="G36" s="115">
        <f t="shared" si="0"/>
        <v>0.12432805605478901</v>
      </c>
      <c r="H36" s="151">
        <f t="shared" si="1"/>
        <v>7.705607065119409</v>
      </c>
      <c r="I36" s="151">
        <f t="shared" si="2"/>
        <v>2.5881185132077746</v>
      </c>
    </row>
    <row r="37" spans="1:9" ht="15">
      <c r="A37" s="145" t="s">
        <v>219</v>
      </c>
      <c r="B37" s="147">
        <v>53.79278781957675</v>
      </c>
      <c r="C37" s="149">
        <v>57.38344495891078</v>
      </c>
      <c r="D37" s="149">
        <v>58.09701690264555</v>
      </c>
      <c r="E37" s="155">
        <v>58.17787973414557</v>
      </c>
      <c r="F37" s="155">
        <v>57.635871548473425</v>
      </c>
      <c r="G37" s="115">
        <f t="shared" si="0"/>
        <v>0.08001498449021384</v>
      </c>
      <c r="H37" s="151">
        <f t="shared" si="1"/>
        <v>4.3042290830687975</v>
      </c>
      <c r="I37" s="151">
        <f t="shared" si="2"/>
        <v>0.7135719437347703</v>
      </c>
    </row>
    <row r="38" spans="1:9" ht="15">
      <c r="A38" s="145" t="s">
        <v>220</v>
      </c>
      <c r="B38" s="147">
        <v>52.00686879189609</v>
      </c>
      <c r="C38" s="149">
        <v>57.56602802795991</v>
      </c>
      <c r="D38" s="149">
        <v>58.331146500533144</v>
      </c>
      <c r="E38" s="155">
        <v>60.79129545910499</v>
      </c>
      <c r="F38" s="155">
        <v>49.88139838418013</v>
      </c>
      <c r="G38" s="115">
        <f t="shared" si="0"/>
        <v>0.1216046621445998</v>
      </c>
      <c r="H38" s="151">
        <f t="shared" si="1"/>
        <v>6.324277708637055</v>
      </c>
      <c r="I38" s="151">
        <f t="shared" si="2"/>
        <v>0.765118472573235</v>
      </c>
    </row>
    <row r="39" spans="1:9" ht="15">
      <c r="A39" s="145" t="s">
        <v>221</v>
      </c>
      <c r="B39" s="147">
        <v>54.53910569802863</v>
      </c>
      <c r="C39" s="149">
        <v>60.33139241967462</v>
      </c>
      <c r="D39" s="149">
        <v>60.59658868483491</v>
      </c>
      <c r="E39" s="155">
        <v>61.70929376368922</v>
      </c>
      <c r="F39" s="155">
        <v>55.700021388458275</v>
      </c>
      <c r="G39" s="115">
        <f t="shared" si="0"/>
        <v>0.11106678243580438</v>
      </c>
      <c r="H39" s="151">
        <f t="shared" si="1"/>
        <v>6.057482986806285</v>
      </c>
      <c r="I39" s="151">
        <f t="shared" si="2"/>
        <v>0.2651962651602915</v>
      </c>
    </row>
    <row r="40" spans="1:9" ht="15">
      <c r="A40" s="145" t="s">
        <v>131</v>
      </c>
      <c r="B40" s="147">
        <v>61.820125167924104</v>
      </c>
      <c r="C40" s="149">
        <v>66.87921283358261</v>
      </c>
      <c r="D40" s="149">
        <v>67.49619038342063</v>
      </c>
      <c r="E40" s="155">
        <v>73.36982710569866</v>
      </c>
      <c r="F40" s="155">
        <v>54.52132619220066</v>
      </c>
      <c r="G40" s="115">
        <f t="shared" si="0"/>
        <v>0.09181581564382849</v>
      </c>
      <c r="H40" s="151">
        <f t="shared" si="1"/>
        <v>5.676065215496521</v>
      </c>
      <c r="I40" s="151">
        <f t="shared" si="2"/>
        <v>0.6169775498380119</v>
      </c>
    </row>
    <row r="41" spans="1:9" ht="15">
      <c r="A41" s="145" t="s">
        <v>224</v>
      </c>
      <c r="B41" s="147">
        <v>52.96425452588805</v>
      </c>
      <c r="C41" s="149">
        <v>62.85745592283086</v>
      </c>
      <c r="D41" s="149">
        <v>60.31923160036736</v>
      </c>
      <c r="E41" s="155">
        <v>62.4243466337584</v>
      </c>
      <c r="F41" s="155">
        <v>50.67539385411694</v>
      </c>
      <c r="G41" s="115">
        <f t="shared" si="0"/>
        <v>0.13886681008385224</v>
      </c>
      <c r="H41" s="151">
        <f t="shared" si="1"/>
        <v>7.354977074479308</v>
      </c>
      <c r="I41" s="151">
        <f t="shared" si="2"/>
        <v>-2.538224322463499</v>
      </c>
    </row>
    <row r="42" spans="1:9" ht="15">
      <c r="A42" s="145" t="s">
        <v>225</v>
      </c>
      <c r="B42" s="147">
        <v>77.98634441152669</v>
      </c>
      <c r="C42" s="149">
        <v>85.73336924499853</v>
      </c>
      <c r="D42" s="149">
        <v>87.48363672619105</v>
      </c>
      <c r="E42" s="155">
        <v>92.02604946789035</v>
      </c>
      <c r="F42" s="155">
        <v>72.3226499919204</v>
      </c>
      <c r="G42" s="115">
        <f t="shared" si="0"/>
        <v>0.1217814783643151</v>
      </c>
      <c r="H42" s="151">
        <f t="shared" si="1"/>
        <v>9.497292314664364</v>
      </c>
      <c r="I42" s="151">
        <f t="shared" si="2"/>
        <v>1.7502674811925232</v>
      </c>
    </row>
    <row r="43" spans="1:9" ht="15">
      <c r="A43" s="145" t="s">
        <v>226</v>
      </c>
      <c r="B43" s="147">
        <v>52.306036757822284</v>
      </c>
      <c r="C43" s="149">
        <v>56.34790029288705</v>
      </c>
      <c r="D43" s="149">
        <v>58.81557666708855</v>
      </c>
      <c r="E43" s="155">
        <v>59.656485142812535</v>
      </c>
      <c r="F43" s="155">
        <v>54.73057880684657</v>
      </c>
      <c r="G43" s="115">
        <f t="shared" si="0"/>
        <v>0.1244510254027758</v>
      </c>
      <c r="H43" s="151">
        <f t="shared" si="1"/>
        <v>6.509539909266266</v>
      </c>
      <c r="I43" s="151">
        <f t="shared" si="2"/>
        <v>2.4676763742015027</v>
      </c>
    </row>
    <row r="44" spans="1:9" ht="15">
      <c r="A44" s="145" t="s">
        <v>227</v>
      </c>
      <c r="B44" s="147">
        <v>56.36708155979646</v>
      </c>
      <c r="C44" s="149">
        <v>60.83251756852704</v>
      </c>
      <c r="D44" s="149">
        <v>61.46344682536557</v>
      </c>
      <c r="E44" s="155">
        <v>63.57086515877002</v>
      </c>
      <c r="F44" s="155">
        <v>53.42472465953242</v>
      </c>
      <c r="G44" s="115">
        <f t="shared" si="0"/>
        <v>0.09041385724685219</v>
      </c>
      <c r="H44" s="151">
        <f t="shared" si="1"/>
        <v>5.096365265569112</v>
      </c>
      <c r="I44" s="151">
        <f t="shared" si="2"/>
        <v>0.6309292568385345</v>
      </c>
    </row>
    <row r="45" spans="1:9" ht="15">
      <c r="A45" s="145" t="s">
        <v>228</v>
      </c>
      <c r="B45" s="147">
        <v>50.50826365967797</v>
      </c>
      <c r="C45" s="149">
        <v>54.14305939249451</v>
      </c>
      <c r="D45" s="149">
        <v>56.26642857565104</v>
      </c>
      <c r="E45" s="155">
        <v>57.18300334521851</v>
      </c>
      <c r="F45" s="155">
        <v>52.39127085214266</v>
      </c>
      <c r="G45" s="115">
        <f t="shared" si="0"/>
        <v>0.11400441232292763</v>
      </c>
      <c r="H45" s="151">
        <f t="shared" si="1"/>
        <v>5.758164915973069</v>
      </c>
      <c r="I45" s="151">
        <f t="shared" si="2"/>
        <v>2.123369183156534</v>
      </c>
    </row>
    <row r="46" spans="1:9" ht="15">
      <c r="A46" s="145" t="s">
        <v>229</v>
      </c>
      <c r="B46" s="147">
        <v>59.74034556029136</v>
      </c>
      <c r="C46" s="149">
        <v>65.71579918765546</v>
      </c>
      <c r="D46" s="149">
        <v>67.94278169937117</v>
      </c>
      <c r="E46" s="155">
        <v>71.22571919848822</v>
      </c>
      <c r="F46" s="155">
        <v>58.348424892581434</v>
      </c>
      <c r="G46" s="115">
        <f t="shared" si="0"/>
        <v>0.13730145117426074</v>
      </c>
      <c r="H46" s="151">
        <f t="shared" si="1"/>
        <v>8.202436139079808</v>
      </c>
      <c r="I46" s="151">
        <f t="shared" si="2"/>
        <v>2.226982511715704</v>
      </c>
    </row>
    <row r="47" spans="1:9" ht="15">
      <c r="A47" s="145" t="s">
        <v>313</v>
      </c>
      <c r="B47" s="147">
        <v>52.817397566429584</v>
      </c>
      <c r="C47" s="149">
        <v>54.05978851668071</v>
      </c>
      <c r="D47" s="149">
        <v>57.00289963857196</v>
      </c>
      <c r="E47" s="155">
        <v>57.820232041973384</v>
      </c>
      <c r="F47" s="155">
        <v>52.49141640412338</v>
      </c>
      <c r="G47" s="115">
        <f t="shared" si="0"/>
        <v>0.07924476147993055</v>
      </c>
      <c r="H47" s="151">
        <f t="shared" si="1"/>
        <v>4.185502072142377</v>
      </c>
      <c r="I47" s="151">
        <f t="shared" si="2"/>
        <v>2.943111121891249</v>
      </c>
    </row>
    <row r="48" spans="1:9" ht="15">
      <c r="A48" s="145" t="s">
        <v>230</v>
      </c>
      <c r="B48" s="147">
        <v>49.38789252937048</v>
      </c>
      <c r="C48" s="149">
        <v>51.29659181834611</v>
      </c>
      <c r="D48" s="149">
        <v>54.52850535209962</v>
      </c>
      <c r="E48" s="155">
        <v>54.65479805308109</v>
      </c>
      <c r="F48" s="155">
        <v>53.37504529289405</v>
      </c>
      <c r="G48" s="115">
        <f t="shared" si="0"/>
        <v>0.10408649892627163</v>
      </c>
      <c r="H48" s="151">
        <f t="shared" si="1"/>
        <v>5.140612822729139</v>
      </c>
      <c r="I48" s="151">
        <f t="shared" si="2"/>
        <v>3.231913533753513</v>
      </c>
    </row>
    <row r="49" spans="1:9" ht="15">
      <c r="A49" s="145" t="s">
        <v>232</v>
      </c>
      <c r="B49" s="147">
        <v>56.620115279943256</v>
      </c>
      <c r="C49" s="149">
        <v>59.85976152259852</v>
      </c>
      <c r="D49" s="149">
        <v>63.1437961505711</v>
      </c>
      <c r="E49" s="155">
        <v>64.67570443930448</v>
      </c>
      <c r="F49" s="155">
        <v>59.096312957540704</v>
      </c>
      <c r="G49" s="115">
        <f t="shared" si="0"/>
        <v>0.11521843144213359</v>
      </c>
      <c r="H49" s="151">
        <f t="shared" si="1"/>
        <v>6.523680870627842</v>
      </c>
      <c r="I49" s="151">
        <f t="shared" si="2"/>
        <v>3.2840346279725807</v>
      </c>
    </row>
    <row r="50" spans="1:9" ht="15">
      <c r="A50" s="145" t="s">
        <v>233</v>
      </c>
      <c r="B50" s="147">
        <v>54.623316012053714</v>
      </c>
      <c r="C50" s="149">
        <v>57.88374578607103</v>
      </c>
      <c r="D50" s="149">
        <v>59.063886092962406</v>
      </c>
      <c r="E50" s="155">
        <v>60.12247094663206</v>
      </c>
      <c r="F50" s="155">
        <v>51.3175250582077</v>
      </c>
      <c r="G50" s="115">
        <f t="shared" si="0"/>
        <v>0.08129440695121462</v>
      </c>
      <c r="H50" s="151">
        <f t="shared" si="1"/>
        <v>4.440570080908692</v>
      </c>
      <c r="I50" s="151">
        <f t="shared" si="2"/>
        <v>1.1801403068913743</v>
      </c>
    </row>
    <row r="51" spans="1:9" ht="15">
      <c r="A51" s="145" t="s">
        <v>234</v>
      </c>
      <c r="B51" s="147">
        <v>48.707563455647026</v>
      </c>
      <c r="C51" s="149">
        <v>52.61782175158916</v>
      </c>
      <c r="D51" s="149">
        <v>54.48230796870385</v>
      </c>
      <c r="E51" s="155">
        <v>55.09117164032033</v>
      </c>
      <c r="F51" s="155">
        <v>52.22558867408329</v>
      </c>
      <c r="G51" s="115">
        <f t="shared" si="0"/>
        <v>0.11855950294691481</v>
      </c>
      <c r="H51" s="151">
        <f t="shared" si="1"/>
        <v>5.774744513056824</v>
      </c>
      <c r="I51" s="151">
        <f t="shared" si="2"/>
        <v>1.8644862171146883</v>
      </c>
    </row>
    <row r="52" spans="1:9" ht="15">
      <c r="A52" s="145" t="s">
        <v>235</v>
      </c>
      <c r="B52" s="147">
        <v>49.646338812470326</v>
      </c>
      <c r="C52" s="149">
        <v>52.60778656320597</v>
      </c>
      <c r="D52" s="149">
        <v>54.94020775780094</v>
      </c>
      <c r="E52" s="155">
        <v>55.888659554730985</v>
      </c>
      <c r="F52" s="155">
        <v>50.59209105305273</v>
      </c>
      <c r="G52" s="115">
        <f t="shared" si="0"/>
        <v>0.10663160812979998</v>
      </c>
      <c r="H52" s="151">
        <f t="shared" si="1"/>
        <v>5.293868945330615</v>
      </c>
      <c r="I52" s="151">
        <f t="shared" si="2"/>
        <v>2.3324211945949713</v>
      </c>
    </row>
    <row r="53" spans="1:9" ht="15">
      <c r="A53" s="145" t="s">
        <v>236</v>
      </c>
      <c r="B53" s="147">
        <v>49.03457895039532</v>
      </c>
      <c r="C53" s="149">
        <v>52.73940788047948</v>
      </c>
      <c r="D53" s="149">
        <v>55.00725918654301</v>
      </c>
      <c r="E53" s="155">
        <v>56.71612092808004</v>
      </c>
      <c r="F53" s="155">
        <v>50.6628363438065</v>
      </c>
      <c r="G53" s="115">
        <f t="shared" si="0"/>
        <v>0.12180547613531688</v>
      </c>
      <c r="H53" s="151">
        <f t="shared" si="1"/>
        <v>5.9726802361476885</v>
      </c>
      <c r="I53" s="151">
        <f t="shared" si="2"/>
        <v>2.267851306063527</v>
      </c>
    </row>
    <row r="54" spans="1:9" ht="15">
      <c r="A54" s="145" t="s">
        <v>238</v>
      </c>
      <c r="B54" s="147">
        <v>61.847559024782456</v>
      </c>
      <c r="C54" s="149">
        <v>66.40130950461648</v>
      </c>
      <c r="D54" s="149">
        <v>68.67274825894577</v>
      </c>
      <c r="E54" s="155">
        <v>71.94258681893838</v>
      </c>
      <c r="F54" s="155">
        <v>55.119005364745725</v>
      </c>
      <c r="G54" s="115">
        <f t="shared" si="0"/>
        <v>0.1103550300413384</v>
      </c>
      <c r="H54" s="151">
        <f t="shared" si="1"/>
        <v>6.825189234163318</v>
      </c>
      <c r="I54" s="151">
        <f t="shared" si="2"/>
        <v>2.2714387543292958</v>
      </c>
    </row>
    <row r="55" spans="1:9" ht="15">
      <c r="A55" s="145" t="s">
        <v>239</v>
      </c>
      <c r="B55" s="147">
        <v>60.4435798590385</v>
      </c>
      <c r="C55" s="149">
        <v>67.71462130391791</v>
      </c>
      <c r="D55" s="149">
        <v>68.23362775179415</v>
      </c>
      <c r="E55" s="155">
        <v>72.18168729098916</v>
      </c>
      <c r="F55" s="155">
        <v>56.131186144521045</v>
      </c>
      <c r="G55" s="115">
        <f t="shared" si="0"/>
        <v>0.1288813123068314</v>
      </c>
      <c r="H55" s="151">
        <f t="shared" si="1"/>
        <v>7.790047892755645</v>
      </c>
      <c r="I55" s="151">
        <f t="shared" si="2"/>
        <v>0.5190064478762366</v>
      </c>
    </row>
    <row r="56" spans="1:9" ht="15">
      <c r="A56" s="145" t="s">
        <v>240</v>
      </c>
      <c r="B56" s="147">
        <v>53.185107814343965</v>
      </c>
      <c r="C56" s="149">
        <v>57.19201096752675</v>
      </c>
      <c r="D56" s="149">
        <v>59.385952813076194</v>
      </c>
      <c r="E56" s="155">
        <v>61.001270427903215</v>
      </c>
      <c r="F56" s="155">
        <v>54.84706399227212</v>
      </c>
      <c r="G56" s="115">
        <f t="shared" si="0"/>
        <v>0.11658987362360612</v>
      </c>
      <c r="H56" s="151">
        <f t="shared" si="1"/>
        <v>6.200844998732229</v>
      </c>
      <c r="I56" s="151">
        <f t="shared" si="2"/>
        <v>2.193941845549446</v>
      </c>
    </row>
    <row r="57" spans="1:9" ht="15">
      <c r="A57" s="145" t="s">
        <v>241</v>
      </c>
      <c r="B57" s="147">
        <v>55.426439253659055</v>
      </c>
      <c r="C57" s="149">
        <v>62.41810759530061</v>
      </c>
      <c r="D57" s="149">
        <v>63.76239310343506</v>
      </c>
      <c r="E57" s="155">
        <v>64.68540055794045</v>
      </c>
      <c r="F57" s="155">
        <v>55.21519709033717</v>
      </c>
      <c r="G57" s="115">
        <f t="shared" si="0"/>
        <v>0.15039670529125132</v>
      </c>
      <c r="H57" s="151">
        <f t="shared" si="1"/>
        <v>8.335953849776004</v>
      </c>
      <c r="I57" s="151">
        <f t="shared" si="2"/>
        <v>1.3442855081344476</v>
      </c>
    </row>
    <row r="58" spans="1:9" ht="15">
      <c r="A58" s="145" t="s">
        <v>242</v>
      </c>
      <c r="B58" s="147">
        <v>50.92795614583038</v>
      </c>
      <c r="C58" s="149">
        <v>53.05717700966232</v>
      </c>
      <c r="D58" s="149">
        <v>54.77109884462569</v>
      </c>
      <c r="E58" s="155">
        <v>57.211138712149896</v>
      </c>
      <c r="F58" s="155">
        <v>48.48444870063823</v>
      </c>
      <c r="G58" s="115">
        <f t="shared" si="0"/>
        <v>0.07546233914808224</v>
      </c>
      <c r="H58" s="151">
        <f t="shared" si="1"/>
        <v>3.8431426987953117</v>
      </c>
      <c r="I58" s="151">
        <f t="shared" si="2"/>
        <v>1.7139218349633722</v>
      </c>
    </row>
    <row r="59" spans="1:9" ht="15">
      <c r="A59" s="145" t="s">
        <v>243</v>
      </c>
      <c r="B59" s="147">
        <v>56.20080309028895</v>
      </c>
      <c r="C59" s="149">
        <v>60.70628572054382</v>
      </c>
      <c r="D59" s="149">
        <v>62.38617415470125</v>
      </c>
      <c r="E59" s="155">
        <v>64.38634091542733</v>
      </c>
      <c r="F59" s="155">
        <v>52.32650121740151</v>
      </c>
      <c r="G59" s="115">
        <f t="shared" si="0"/>
        <v>0.11005841063294493</v>
      </c>
      <c r="H59" s="151">
        <f t="shared" si="1"/>
        <v>6.185371064412301</v>
      </c>
      <c r="I59" s="151">
        <f t="shared" si="2"/>
        <v>1.6798884341574336</v>
      </c>
    </row>
    <row r="60" spans="1:9" ht="15">
      <c r="A60" s="145" t="s">
        <v>246</v>
      </c>
      <c r="B60" s="147">
        <v>61.344505159576784</v>
      </c>
      <c r="C60" s="149">
        <v>68.87278435296508</v>
      </c>
      <c r="D60" s="149">
        <v>70.41350005623696</v>
      </c>
      <c r="E60" s="155">
        <v>74.93997606434085</v>
      </c>
      <c r="F60" s="155">
        <v>59.51672772004277</v>
      </c>
      <c r="G60" s="115">
        <f t="shared" si="0"/>
        <v>0.1478371187944022</v>
      </c>
      <c r="H60" s="151">
        <f t="shared" si="1"/>
        <v>9.068994896660172</v>
      </c>
      <c r="I60" s="151">
        <f t="shared" si="2"/>
        <v>1.5407157032718715</v>
      </c>
    </row>
    <row r="61" spans="1:9" ht="15">
      <c r="A61" s="145" t="s">
        <v>247</v>
      </c>
      <c r="B61" s="147">
        <v>49.29609746101294</v>
      </c>
      <c r="C61" s="149">
        <v>54.76503775713914</v>
      </c>
      <c r="D61" s="149">
        <v>54.985046648213654</v>
      </c>
      <c r="E61" s="155">
        <v>56.42648384017552</v>
      </c>
      <c r="F61" s="155">
        <v>49.796050185277785</v>
      </c>
      <c r="G61" s="115">
        <f t="shared" si="0"/>
        <v>0.11540364207734621</v>
      </c>
      <c r="H61" s="151">
        <f t="shared" si="1"/>
        <v>5.688949187200713</v>
      </c>
      <c r="I61" s="151">
        <f t="shared" si="2"/>
        <v>0.2200088910745137</v>
      </c>
    </row>
    <row r="62" spans="1:9" ht="15">
      <c r="A62" s="145" t="s">
        <v>248</v>
      </c>
      <c r="B62" s="147">
        <v>52.04794044407199</v>
      </c>
      <c r="C62" s="149">
        <v>56.08251981776193</v>
      </c>
      <c r="D62" s="149">
        <v>58.20029663786431</v>
      </c>
      <c r="E62" s="155">
        <v>59.7226835587017</v>
      </c>
      <c r="F62" s="155">
        <v>53.65956670657653</v>
      </c>
      <c r="G62" s="115">
        <f t="shared" si="0"/>
        <v>0.1182055647409012</v>
      </c>
      <c r="H62" s="151">
        <f t="shared" si="1"/>
        <v>6.152356193792322</v>
      </c>
      <c r="I62" s="151">
        <f t="shared" si="2"/>
        <v>2.117776820102385</v>
      </c>
    </row>
    <row r="63" spans="1:9" ht="15">
      <c r="A63" s="145" t="s">
        <v>249</v>
      </c>
      <c r="B63" s="147">
        <v>54.09378455662781</v>
      </c>
      <c r="C63" s="149">
        <v>59.06259779322777</v>
      </c>
      <c r="D63" s="149">
        <v>56.77115628501422</v>
      </c>
      <c r="E63" s="155">
        <v>59.14948433460458</v>
      </c>
      <c r="F63" s="155">
        <v>50.173894860754004</v>
      </c>
      <c r="G63" s="115">
        <f t="shared" si="0"/>
        <v>0.04949499744436661</v>
      </c>
      <c r="H63" s="151">
        <f t="shared" si="1"/>
        <v>2.6773717283864116</v>
      </c>
      <c r="I63" s="151">
        <f t="shared" si="2"/>
        <v>-2.291441508213552</v>
      </c>
    </row>
    <row r="64" spans="1:9" ht="15">
      <c r="A64" s="145" t="s">
        <v>244</v>
      </c>
      <c r="B64" s="147">
        <v>51.185534484790864</v>
      </c>
      <c r="C64" s="149">
        <v>54.87008177491789</v>
      </c>
      <c r="D64" s="149">
        <v>57.32641673370208</v>
      </c>
      <c r="E64" s="155">
        <v>57.93399369567446</v>
      </c>
      <c r="F64" s="155">
        <v>53.18801348732992</v>
      </c>
      <c r="G64" s="115">
        <f t="shared" si="0"/>
        <v>0.11997300234768289</v>
      </c>
      <c r="H64" s="151">
        <f t="shared" si="1"/>
        <v>6.140882248911218</v>
      </c>
      <c r="I64" s="151">
        <f t="shared" si="2"/>
        <v>2.45633495878419</v>
      </c>
    </row>
    <row r="65" spans="1:9" ht="15">
      <c r="A65" s="145" t="s">
        <v>250</v>
      </c>
      <c r="B65" s="147">
        <v>50.72779286730519</v>
      </c>
      <c r="C65" s="149">
        <v>53.89315845878785</v>
      </c>
      <c r="D65" s="149">
        <v>56.967667394890086</v>
      </c>
      <c r="E65" s="155">
        <v>59.026891365139655</v>
      </c>
      <c r="F65" s="155">
        <v>51.090959576551676</v>
      </c>
      <c r="G65" s="115">
        <f t="shared" si="0"/>
        <v>0.12300701794590764</v>
      </c>
      <c r="H65" s="151">
        <f t="shared" si="1"/>
        <v>6.239874527584895</v>
      </c>
      <c r="I65" s="151">
        <f t="shared" si="2"/>
        <v>3.0745089361022337</v>
      </c>
    </row>
    <row r="66" spans="1:9" ht="15">
      <c r="A66" s="145" t="s">
        <v>251</v>
      </c>
      <c r="B66" s="147">
        <v>53.05034358716675</v>
      </c>
      <c r="C66" s="149">
        <v>53.62614197388109</v>
      </c>
      <c r="D66" s="149">
        <v>59.53067509880276</v>
      </c>
      <c r="E66" s="155">
        <v>59.61199679682297</v>
      </c>
      <c r="F66" s="155">
        <v>58.88779311384337</v>
      </c>
      <c r="G66" s="115">
        <f t="shared" si="0"/>
        <v>0.12215437400491497</v>
      </c>
      <c r="H66" s="151">
        <f t="shared" si="1"/>
        <v>6.48033151163601</v>
      </c>
      <c r="I66" s="151">
        <f t="shared" si="2"/>
        <v>5.90453312492167</v>
      </c>
    </row>
    <row r="67" spans="1:9" ht="15">
      <c r="A67" s="145" t="s">
        <v>253</v>
      </c>
      <c r="B67" s="147">
        <v>53.78361179169331</v>
      </c>
      <c r="C67" s="149">
        <v>60.13311977602027</v>
      </c>
      <c r="D67" s="149">
        <v>59.44123229548009</v>
      </c>
      <c r="E67" s="155">
        <v>60.65538223294751</v>
      </c>
      <c r="F67" s="155">
        <v>52.15891083745621</v>
      </c>
      <c r="G67" s="115">
        <f aca="true" t="shared" si="3" ref="G67:G83">(D67-B67)/B67</f>
        <v>0.10519227540350089</v>
      </c>
      <c r="H67" s="151">
        <f aca="true" t="shared" si="4" ref="H67:H83">(D67-B67)</f>
        <v>5.657620503786781</v>
      </c>
      <c r="I67" s="151">
        <f aca="true" t="shared" si="5" ref="I67:I83">(D67-C67)</f>
        <v>-0.6918874805401813</v>
      </c>
    </row>
    <row r="68" spans="1:9" ht="15">
      <c r="A68" s="145" t="s">
        <v>254</v>
      </c>
      <c r="B68" s="147">
        <v>74.08730487337347</v>
      </c>
      <c r="C68" s="149">
        <v>74.60345451332269</v>
      </c>
      <c r="D68" s="149">
        <v>76.2227690475524</v>
      </c>
      <c r="E68" s="155">
        <v>82.64803257327767</v>
      </c>
      <c r="F68" s="155">
        <v>54.54173781807052</v>
      </c>
      <c r="G68" s="115">
        <f t="shared" si="3"/>
        <v>0.028823617998100615</v>
      </c>
      <c r="H68" s="151">
        <f t="shared" si="4"/>
        <v>2.135464174178935</v>
      </c>
      <c r="I68" s="151">
        <f t="shared" si="5"/>
        <v>1.6193145342297157</v>
      </c>
    </row>
    <row r="69" spans="1:9" ht="15">
      <c r="A69" s="145" t="s">
        <v>180</v>
      </c>
      <c r="B69" s="147">
        <v>54.20646326471479</v>
      </c>
      <c r="C69" s="149">
        <v>57.412084516496805</v>
      </c>
      <c r="D69" s="149">
        <v>59.80262500087401</v>
      </c>
      <c r="E69" s="155">
        <v>61.03939320357865</v>
      </c>
      <c r="F69" s="155">
        <v>53.540766687156875</v>
      </c>
      <c r="G69" s="115">
        <f t="shared" si="3"/>
        <v>0.10323790557651062</v>
      </c>
      <c r="H69" s="151">
        <f t="shared" si="4"/>
        <v>5.5961617361592175</v>
      </c>
      <c r="I69" s="151">
        <f t="shared" si="5"/>
        <v>2.3905404843772047</v>
      </c>
    </row>
    <row r="70" spans="1:9" ht="15">
      <c r="A70" s="145" t="s">
        <v>190</v>
      </c>
      <c r="B70" s="147">
        <v>50.49300053966541</v>
      </c>
      <c r="C70" s="149">
        <v>54.67233968755419</v>
      </c>
      <c r="D70" s="149">
        <v>55.48161242261679</v>
      </c>
      <c r="E70" s="155">
        <v>55.99964255116341</v>
      </c>
      <c r="F70" s="155">
        <v>52.11525698694786</v>
      </c>
      <c r="G70" s="115">
        <f t="shared" si="3"/>
        <v>0.09879808745040841</v>
      </c>
      <c r="H70" s="151">
        <f t="shared" si="4"/>
        <v>4.988611882951382</v>
      </c>
      <c r="I70" s="151">
        <f t="shared" si="5"/>
        <v>0.8092727350625992</v>
      </c>
    </row>
    <row r="71" spans="1:9" ht="15">
      <c r="A71" s="145" t="s">
        <v>218</v>
      </c>
      <c r="B71" s="147">
        <v>50.914800844447555</v>
      </c>
      <c r="C71" s="149">
        <v>56.182879080007524</v>
      </c>
      <c r="D71" s="149">
        <v>58.0570571697066</v>
      </c>
      <c r="E71" s="155">
        <v>61.51069487190954</v>
      </c>
      <c r="F71" s="155">
        <v>49.61268399043018</v>
      </c>
      <c r="G71" s="115">
        <f t="shared" si="3"/>
        <v>0.14027858710632543</v>
      </c>
      <c r="H71" s="151">
        <f t="shared" si="4"/>
        <v>7.142256325259048</v>
      </c>
      <c r="I71" s="151">
        <f t="shared" si="5"/>
        <v>1.874178089699079</v>
      </c>
    </row>
    <row r="72" spans="1:9" ht="15">
      <c r="A72" s="145" t="s">
        <v>223</v>
      </c>
      <c r="B72" s="147">
        <v>63.542010057437025</v>
      </c>
      <c r="C72" s="149">
        <v>70.45126297880495</v>
      </c>
      <c r="D72" s="149">
        <v>70.93383719113025</v>
      </c>
      <c r="E72" s="155">
        <v>73.83184700561387</v>
      </c>
      <c r="F72" s="155">
        <v>55.545030577374796</v>
      </c>
      <c r="G72" s="115">
        <f t="shared" si="3"/>
        <v>0.11632976556787535</v>
      </c>
      <c r="H72" s="151">
        <f t="shared" si="4"/>
        <v>7.391827133693226</v>
      </c>
      <c r="I72" s="151">
        <f t="shared" si="5"/>
        <v>0.4825742123253036</v>
      </c>
    </row>
    <row r="73" spans="1:9" ht="15">
      <c r="A73" s="145" t="s">
        <v>189</v>
      </c>
      <c r="B73" s="147">
        <v>59.27162047919775</v>
      </c>
      <c r="C73" s="149">
        <v>55.65498979569772</v>
      </c>
      <c r="D73" s="149">
        <v>65.66155158520039</v>
      </c>
      <c r="E73" s="155">
        <v>67.326868427099</v>
      </c>
      <c r="F73" s="155">
        <v>56.10456004395223</v>
      </c>
      <c r="G73" s="115">
        <f t="shared" si="3"/>
        <v>0.10780759922440919</v>
      </c>
      <c r="H73" s="151">
        <f t="shared" si="4"/>
        <v>6.389931106002635</v>
      </c>
      <c r="I73" s="151">
        <f t="shared" si="5"/>
        <v>10.006561789502662</v>
      </c>
    </row>
    <row r="74" spans="1:9" ht="15">
      <c r="A74" s="145" t="s">
        <v>245</v>
      </c>
      <c r="B74" s="147">
        <v>49.640502452940474</v>
      </c>
      <c r="C74" s="149">
        <v>52.62351446770656</v>
      </c>
      <c r="D74" s="149">
        <v>54.96668263479764</v>
      </c>
      <c r="E74" s="155">
        <v>54.80809311016982</v>
      </c>
      <c r="F74" s="155">
        <v>57.38597449908925</v>
      </c>
      <c r="G74" s="115">
        <f t="shared" si="3"/>
        <v>0.10729504978130354</v>
      </c>
      <c r="H74" s="151">
        <f t="shared" si="4"/>
        <v>5.326180181857168</v>
      </c>
      <c r="I74" s="151">
        <f t="shared" si="5"/>
        <v>2.343168167091079</v>
      </c>
    </row>
    <row r="75" spans="1:9" ht="15">
      <c r="A75" s="145" t="s">
        <v>188</v>
      </c>
      <c r="B75" s="147">
        <v>50.67593965824921</v>
      </c>
      <c r="C75" s="149">
        <v>53.912972122745465</v>
      </c>
      <c r="D75" s="149">
        <v>55.3811963933535</v>
      </c>
      <c r="E75" s="155">
        <v>57.961472968921754</v>
      </c>
      <c r="F75" s="155">
        <v>48.63107674289718</v>
      </c>
      <c r="G75" s="115">
        <f t="shared" si="3"/>
        <v>0.09284991589373216</v>
      </c>
      <c r="H75" s="151">
        <f t="shared" si="4"/>
        <v>4.705256735104285</v>
      </c>
      <c r="I75" s="151">
        <f t="shared" si="5"/>
        <v>1.468224270608033</v>
      </c>
    </row>
    <row r="76" spans="1:9" ht="15">
      <c r="A76" s="145" t="s">
        <v>184</v>
      </c>
      <c r="B76" s="147">
        <v>54.18007298821347</v>
      </c>
      <c r="C76" s="149">
        <v>54.13389401251971</v>
      </c>
      <c r="D76" s="149">
        <v>57.220776501821874</v>
      </c>
      <c r="E76" s="155">
        <v>57.719575526133575</v>
      </c>
      <c r="F76" s="155">
        <v>54.41231023687164</v>
      </c>
      <c r="G76" s="115">
        <f t="shared" si="3"/>
        <v>0.05612217455428478</v>
      </c>
      <c r="H76" s="151">
        <f t="shared" si="4"/>
        <v>3.040703513608406</v>
      </c>
      <c r="I76" s="151">
        <f t="shared" si="5"/>
        <v>3.0868824893021625</v>
      </c>
    </row>
    <row r="77" spans="1:9" ht="15">
      <c r="A77" s="145" t="s">
        <v>212</v>
      </c>
      <c r="B77" s="147">
        <v>49.5074000196615</v>
      </c>
      <c r="C77" s="149">
        <v>54.84911538579434</v>
      </c>
      <c r="D77" s="149">
        <v>56.04177327082464</v>
      </c>
      <c r="E77" s="155">
        <v>56.59142236737328</v>
      </c>
      <c r="F77" s="155">
        <v>53.32679512059884</v>
      </c>
      <c r="G77" s="115">
        <f t="shared" si="3"/>
        <v>0.1319878088642922</v>
      </c>
      <c r="H77" s="151">
        <f t="shared" si="4"/>
        <v>6.534373251163139</v>
      </c>
      <c r="I77" s="151">
        <f t="shared" si="5"/>
        <v>1.1926578850303002</v>
      </c>
    </row>
    <row r="78" spans="1:9" ht="15">
      <c r="A78" s="145" t="s">
        <v>252</v>
      </c>
      <c r="B78" s="147">
        <v>56.54861313298443</v>
      </c>
      <c r="C78" s="149">
        <v>63.355055890394944</v>
      </c>
      <c r="D78" s="149">
        <v>63.874072756170754</v>
      </c>
      <c r="E78" s="155">
        <v>66.1254062052141</v>
      </c>
      <c r="F78" s="155">
        <v>56.53386381705723</v>
      </c>
      <c r="G78" s="115">
        <f t="shared" si="3"/>
        <v>0.12954269286780146</v>
      </c>
      <c r="H78" s="151">
        <f t="shared" si="4"/>
        <v>7.325459623186326</v>
      </c>
      <c r="I78" s="151">
        <f t="shared" si="5"/>
        <v>0.5190168657758107</v>
      </c>
    </row>
    <row r="79" spans="1:9" ht="15">
      <c r="A79" s="145" t="s">
        <v>217</v>
      </c>
      <c r="B79" s="147">
        <v>63.0211059083116</v>
      </c>
      <c r="C79" s="149">
        <v>70.00886636436383</v>
      </c>
      <c r="D79" s="149">
        <v>68.48844113359448</v>
      </c>
      <c r="E79" s="155">
        <v>73.75677337269329</v>
      </c>
      <c r="F79" s="155">
        <v>50.95905459108973</v>
      </c>
      <c r="G79" s="115">
        <f t="shared" si="3"/>
        <v>0.08675403496151304</v>
      </c>
      <c r="H79" s="151">
        <f t="shared" si="4"/>
        <v>5.467335225282881</v>
      </c>
      <c r="I79" s="151">
        <f t="shared" si="5"/>
        <v>-1.520425230769348</v>
      </c>
    </row>
    <row r="80" spans="1:9" ht="15">
      <c r="A80" s="145" t="s">
        <v>222</v>
      </c>
      <c r="B80" s="147">
        <v>46.7777061897816</v>
      </c>
      <c r="C80" s="149">
        <v>51.02645001387573</v>
      </c>
      <c r="D80" s="149">
        <v>52.14880776703805</v>
      </c>
      <c r="E80" s="155">
        <v>52.228934431650345</v>
      </c>
      <c r="F80" s="155">
        <v>51.73808806358055</v>
      </c>
      <c r="G80" s="115">
        <f t="shared" si="3"/>
        <v>0.11482182464153724</v>
      </c>
      <c r="H80" s="151">
        <f t="shared" si="4"/>
        <v>5.371101577256454</v>
      </c>
      <c r="I80" s="151">
        <f t="shared" si="5"/>
        <v>1.1223577531623192</v>
      </c>
    </row>
    <row r="81" spans="1:9" ht="15">
      <c r="A81" s="145" t="s">
        <v>237</v>
      </c>
      <c r="B81" s="147">
        <v>51.78441961549673</v>
      </c>
      <c r="C81" s="149">
        <v>55.21639354722926</v>
      </c>
      <c r="D81" s="149">
        <v>59.289434242016455</v>
      </c>
      <c r="E81" s="155">
        <v>61.00431126145994</v>
      </c>
      <c r="F81" s="155">
        <v>51.55755999254255</v>
      </c>
      <c r="G81" s="115">
        <f t="shared" si="3"/>
        <v>0.14492804365183642</v>
      </c>
      <c r="H81" s="151">
        <f t="shared" si="4"/>
        <v>7.505014626519724</v>
      </c>
      <c r="I81" s="151">
        <f t="shared" si="5"/>
        <v>4.0730406947871955</v>
      </c>
    </row>
    <row r="82" spans="1:9" ht="15" thickBot="1">
      <c r="A82" s="145" t="s">
        <v>201</v>
      </c>
      <c r="B82" s="147">
        <v>52.170769828025186</v>
      </c>
      <c r="C82" s="149">
        <v>55.945094104826595</v>
      </c>
      <c r="D82" s="149">
        <v>59.63682577778776</v>
      </c>
      <c r="E82" s="155">
        <v>62.27877144645833</v>
      </c>
      <c r="F82" s="155">
        <v>53.25298572224607</v>
      </c>
      <c r="G82" s="115">
        <f t="shared" si="3"/>
        <v>0.14310802724156751</v>
      </c>
      <c r="H82" s="151">
        <f t="shared" si="4"/>
        <v>7.466055949762577</v>
      </c>
      <c r="I82" s="151">
        <f t="shared" si="5"/>
        <v>3.6917316729611684</v>
      </c>
    </row>
    <row r="83" spans="1:9" ht="15" thickBot="1">
      <c r="A83" s="152" t="s">
        <v>174</v>
      </c>
      <c r="B83" s="153">
        <v>59.01522826096497</v>
      </c>
      <c r="C83" s="142">
        <v>66.77264884236745</v>
      </c>
      <c r="D83" s="142">
        <v>69.16435918502276</v>
      </c>
      <c r="E83" s="156">
        <v>70.53987616205927</v>
      </c>
      <c r="F83" s="156">
        <v>65.33771080921498</v>
      </c>
      <c r="G83" s="117">
        <f t="shared" si="3"/>
        <v>0.17197478046138193</v>
      </c>
      <c r="H83" s="154">
        <f t="shared" si="4"/>
        <v>10.149130924057793</v>
      </c>
      <c r="I83" s="154">
        <f t="shared" si="5"/>
        <v>2.3917103426553155</v>
      </c>
    </row>
    <row r="84" spans="2:6" ht="15">
      <c r="B84" s="134"/>
      <c r="C84" s="132"/>
      <c r="D84" s="132"/>
      <c r="E84" s="132"/>
      <c r="F84" s="132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98"/>
  <sheetViews>
    <sheetView workbookViewId="0" topLeftCell="A1">
      <pane ySplit="1" topLeftCell="A83" activePane="bottomLeft" state="frozen"/>
      <selection pane="topLeft" activeCell="X1" sqref="X1"/>
      <selection pane="bottomLeft" activeCell="D92" sqref="D92"/>
    </sheetView>
  </sheetViews>
  <sheetFormatPr defaultColWidth="9.140625" defaultRowHeight="15"/>
  <cols>
    <col min="1" max="1" width="17.28125" style="7" bestFit="1" customWidth="1"/>
    <col min="2" max="2" width="34.421875" style="7" bestFit="1" customWidth="1"/>
    <col min="3" max="3" width="13.421875" style="7" bestFit="1" customWidth="1"/>
    <col min="4" max="5" width="13.421875" style="7" customWidth="1"/>
    <col min="6" max="6" width="21.8515625" style="7" customWidth="1"/>
    <col min="7" max="7" width="30.00390625" style="7" customWidth="1"/>
    <col min="8" max="8" width="26.7109375" style="7" customWidth="1"/>
    <col min="9" max="9" width="22.00390625" style="7" customWidth="1"/>
    <col min="10" max="10" width="27.140625" style="7" customWidth="1"/>
    <col min="11" max="16384" width="9.140625" style="7" customWidth="1"/>
  </cols>
  <sheetData>
    <row r="1" spans="1:10" ht="63" customHeight="1" thickBot="1">
      <c r="A1" s="6" t="s">
        <v>1</v>
      </c>
      <c r="B1" s="6" t="s">
        <v>91</v>
      </c>
      <c r="C1" s="4">
        <v>41821</v>
      </c>
      <c r="D1" s="4">
        <v>42156</v>
      </c>
      <c r="E1" s="4">
        <v>42186</v>
      </c>
      <c r="F1" s="1" t="s">
        <v>265</v>
      </c>
      <c r="G1" s="1" t="s">
        <v>266</v>
      </c>
      <c r="H1" s="1" t="s">
        <v>267</v>
      </c>
      <c r="I1" s="1" t="s">
        <v>268</v>
      </c>
      <c r="J1" s="30" t="s">
        <v>269</v>
      </c>
    </row>
    <row r="2" spans="1:10" ht="15">
      <c r="A2" s="79">
        <v>1</v>
      </c>
      <c r="B2" s="78" t="s">
        <v>2</v>
      </c>
      <c r="C2" s="72">
        <v>105133</v>
      </c>
      <c r="D2" s="73">
        <v>113931</v>
      </c>
      <c r="E2" s="72">
        <v>116744</v>
      </c>
      <c r="F2" s="74">
        <f aca="true" t="shared" si="0" ref="F2:F33">E2/$E$90</f>
        <v>0.008404124171467343</v>
      </c>
      <c r="G2" s="74">
        <f>(E2-C2)/C2</f>
        <v>0.11044106037114892</v>
      </c>
      <c r="H2" s="72">
        <f>E2-C2</f>
        <v>11611</v>
      </c>
      <c r="I2" s="76">
        <f>H2/$H$90</f>
        <v>0.014856945439656054</v>
      </c>
      <c r="J2" s="73">
        <f>E2-D2</f>
        <v>2813</v>
      </c>
    </row>
    <row r="3" spans="1:10" ht="15">
      <c r="A3" s="80">
        <v>2</v>
      </c>
      <c r="B3" s="3" t="s">
        <v>3</v>
      </c>
      <c r="C3" s="45">
        <v>34955</v>
      </c>
      <c r="D3" s="44">
        <v>104182</v>
      </c>
      <c r="E3" s="45">
        <v>97717</v>
      </c>
      <c r="F3" s="75">
        <f t="shared" si="0"/>
        <v>0.007034415487419262</v>
      </c>
      <c r="G3" s="75">
        <f aca="true" t="shared" si="1" ref="G3:G66">(E3-C3)/C3</f>
        <v>1.7955085109426405</v>
      </c>
      <c r="H3" s="45">
        <f aca="true" t="shared" si="2" ref="H3:H66">E3-C3</f>
        <v>62762</v>
      </c>
      <c r="I3" s="77">
        <f aca="true" t="shared" si="3" ref="I3:I66">H3/$H$90</f>
        <v>0.08030760569147302</v>
      </c>
      <c r="J3" s="44">
        <f aca="true" t="shared" si="4" ref="J3:J66">E3-D3</f>
        <v>-6465</v>
      </c>
    </row>
    <row r="4" spans="1:10" ht="15">
      <c r="A4" s="80">
        <v>3</v>
      </c>
      <c r="B4" s="3" t="s">
        <v>4</v>
      </c>
      <c r="C4" s="45">
        <v>7636</v>
      </c>
      <c r="D4" s="44">
        <v>7287</v>
      </c>
      <c r="E4" s="45">
        <v>7391</v>
      </c>
      <c r="F4" s="75">
        <f t="shared" si="0"/>
        <v>0.0005320605919902961</v>
      </c>
      <c r="G4" s="75">
        <f t="shared" si="1"/>
        <v>-0.0320848611838659</v>
      </c>
      <c r="H4" s="45">
        <f t="shared" si="2"/>
        <v>-245</v>
      </c>
      <c r="I4" s="77">
        <f t="shared" si="3"/>
        <v>-0.0003134916572832429</v>
      </c>
      <c r="J4" s="44">
        <f t="shared" si="4"/>
        <v>104</v>
      </c>
    </row>
    <row r="5" spans="1:10" ht="15">
      <c r="A5" s="80">
        <v>5</v>
      </c>
      <c r="B5" s="3" t="s">
        <v>5</v>
      </c>
      <c r="C5" s="45">
        <v>53345</v>
      </c>
      <c r="D5" s="44">
        <v>31533</v>
      </c>
      <c r="E5" s="45">
        <v>28242</v>
      </c>
      <c r="F5" s="75">
        <f t="shared" si="0"/>
        <v>0.002033074717763488</v>
      </c>
      <c r="G5" s="75">
        <f t="shared" si="1"/>
        <v>-0.47057831099446995</v>
      </c>
      <c r="H5" s="45">
        <f t="shared" si="2"/>
        <v>-25103</v>
      </c>
      <c r="I5" s="77">
        <f t="shared" si="3"/>
        <v>-0.03212073907257652</v>
      </c>
      <c r="J5" s="44">
        <f t="shared" si="4"/>
        <v>-3291</v>
      </c>
    </row>
    <row r="6" spans="1:10" ht="15">
      <c r="A6" s="80">
        <v>6</v>
      </c>
      <c r="B6" s="3" t="s">
        <v>6</v>
      </c>
      <c r="C6" s="45">
        <v>3271</v>
      </c>
      <c r="D6" s="44">
        <v>1509</v>
      </c>
      <c r="E6" s="45">
        <v>2289</v>
      </c>
      <c r="F6" s="75">
        <f t="shared" si="0"/>
        <v>0.00016477969084911212</v>
      </c>
      <c r="G6" s="75">
        <f t="shared" si="1"/>
        <v>-0.3002140018343014</v>
      </c>
      <c r="H6" s="45">
        <f t="shared" si="2"/>
        <v>-982</v>
      </c>
      <c r="I6" s="77">
        <f t="shared" si="3"/>
        <v>-0.0012565257447026308</v>
      </c>
      <c r="J6" s="44">
        <f t="shared" si="4"/>
        <v>780</v>
      </c>
    </row>
    <row r="7" spans="1:10" ht="15">
      <c r="A7" s="80">
        <v>7</v>
      </c>
      <c r="B7" s="3" t="s">
        <v>7</v>
      </c>
      <c r="C7" s="45">
        <v>25452</v>
      </c>
      <c r="D7" s="44">
        <v>24661</v>
      </c>
      <c r="E7" s="45">
        <v>24628</v>
      </c>
      <c r="F7" s="75">
        <f t="shared" si="0"/>
        <v>0.0017729114138191058</v>
      </c>
      <c r="G7" s="75">
        <f t="shared" si="1"/>
        <v>-0.03237466603803237</v>
      </c>
      <c r="H7" s="45">
        <f t="shared" si="2"/>
        <v>-824</v>
      </c>
      <c r="I7" s="77">
        <f t="shared" si="3"/>
        <v>-0.0010543556146995598</v>
      </c>
      <c r="J7" s="44">
        <f t="shared" si="4"/>
        <v>-33</v>
      </c>
    </row>
    <row r="8" spans="1:10" ht="15">
      <c r="A8" s="80">
        <v>8</v>
      </c>
      <c r="B8" s="3" t="s">
        <v>8</v>
      </c>
      <c r="C8" s="45">
        <v>60517</v>
      </c>
      <c r="D8" s="44">
        <v>64229</v>
      </c>
      <c r="E8" s="45">
        <v>64902</v>
      </c>
      <c r="F8" s="75">
        <f t="shared" si="0"/>
        <v>0.004672141326120173</v>
      </c>
      <c r="G8" s="75">
        <f t="shared" si="1"/>
        <v>0.07245897846885999</v>
      </c>
      <c r="H8" s="45">
        <f t="shared" si="2"/>
        <v>4385</v>
      </c>
      <c r="I8" s="77">
        <f t="shared" si="3"/>
        <v>0.005610860886477633</v>
      </c>
      <c r="J8" s="44">
        <f t="shared" si="4"/>
        <v>673</v>
      </c>
    </row>
    <row r="9" spans="1:10" ht="15">
      <c r="A9" s="80">
        <v>9</v>
      </c>
      <c r="B9" s="3" t="s">
        <v>9</v>
      </c>
      <c r="C9" s="45">
        <v>10658</v>
      </c>
      <c r="D9" s="44">
        <v>8327</v>
      </c>
      <c r="E9" s="45">
        <v>9014</v>
      </c>
      <c r="F9" s="75">
        <f t="shared" si="0"/>
        <v>0.0006488965195779365</v>
      </c>
      <c r="G9" s="75">
        <f t="shared" si="1"/>
        <v>-0.15425032839181835</v>
      </c>
      <c r="H9" s="45">
        <f t="shared" si="2"/>
        <v>-1644</v>
      </c>
      <c r="I9" s="77">
        <f t="shared" si="3"/>
        <v>-0.0021035929982598013</v>
      </c>
      <c r="J9" s="44">
        <f t="shared" si="4"/>
        <v>687</v>
      </c>
    </row>
    <row r="10" spans="1:10" s="25" customFormat="1" ht="15">
      <c r="A10" s="80">
        <v>10</v>
      </c>
      <c r="B10" s="3" t="s">
        <v>10</v>
      </c>
      <c r="C10" s="45">
        <v>427800</v>
      </c>
      <c r="D10" s="45">
        <v>434847</v>
      </c>
      <c r="E10" s="45">
        <v>437545</v>
      </c>
      <c r="F10" s="75">
        <f t="shared" si="0"/>
        <v>0.031497828673033974</v>
      </c>
      <c r="G10" s="75">
        <f t="shared" si="1"/>
        <v>0.02277933613838242</v>
      </c>
      <c r="H10" s="45">
        <f t="shared" si="2"/>
        <v>9745</v>
      </c>
      <c r="I10" s="77">
        <f t="shared" si="3"/>
        <v>0.01246929061316409</v>
      </c>
      <c r="J10" s="44">
        <f t="shared" si="4"/>
        <v>2698</v>
      </c>
    </row>
    <row r="11" spans="1:10" ht="15">
      <c r="A11" s="81">
        <v>11</v>
      </c>
      <c r="B11" s="3" t="s">
        <v>11</v>
      </c>
      <c r="C11" s="45">
        <v>15041</v>
      </c>
      <c r="D11" s="45">
        <v>15785</v>
      </c>
      <c r="E11" s="45">
        <v>15915</v>
      </c>
      <c r="F11" s="75">
        <f t="shared" si="0"/>
        <v>0.0011456831716311138</v>
      </c>
      <c r="G11" s="75">
        <f t="shared" si="1"/>
        <v>0.058107838574562864</v>
      </c>
      <c r="H11" s="45">
        <f t="shared" si="2"/>
        <v>874</v>
      </c>
      <c r="I11" s="77">
        <f t="shared" si="3"/>
        <v>0.001118333503941038</v>
      </c>
      <c r="J11" s="44">
        <f t="shared" si="4"/>
        <v>130</v>
      </c>
    </row>
    <row r="12" spans="1:10" ht="16.5" customHeight="1">
      <c r="A12" s="81">
        <v>12</v>
      </c>
      <c r="B12" s="3" t="s">
        <v>12</v>
      </c>
      <c r="C12" s="45">
        <v>3212</v>
      </c>
      <c r="D12" s="45">
        <v>4062</v>
      </c>
      <c r="E12" s="45">
        <v>3509</v>
      </c>
      <c r="F12" s="75">
        <f t="shared" si="0"/>
        <v>0.0002526046025292855</v>
      </c>
      <c r="G12" s="75">
        <f t="shared" si="1"/>
        <v>0.09246575342465753</v>
      </c>
      <c r="H12" s="45">
        <f t="shared" si="2"/>
        <v>297</v>
      </c>
      <c r="I12" s="77">
        <f t="shared" si="3"/>
        <v>0.00038002866209438016</v>
      </c>
      <c r="J12" s="44">
        <f t="shared" si="4"/>
        <v>-553</v>
      </c>
    </row>
    <row r="13" spans="1:10" ht="15">
      <c r="A13" s="81">
        <v>13</v>
      </c>
      <c r="B13" s="3" t="s">
        <v>13</v>
      </c>
      <c r="C13" s="45">
        <v>435675</v>
      </c>
      <c r="D13" s="45">
        <v>424270</v>
      </c>
      <c r="E13" s="45">
        <v>418688</v>
      </c>
      <c r="F13" s="75">
        <f t="shared" si="0"/>
        <v>0.030140357886515097</v>
      </c>
      <c r="G13" s="75">
        <f t="shared" si="1"/>
        <v>-0.03899007287542319</v>
      </c>
      <c r="H13" s="45">
        <f t="shared" si="2"/>
        <v>-16987</v>
      </c>
      <c r="I13" s="77">
        <f t="shared" si="3"/>
        <v>-0.021735848090899786</v>
      </c>
      <c r="J13" s="44">
        <f t="shared" si="4"/>
        <v>-5582</v>
      </c>
    </row>
    <row r="14" spans="1:10" s="25" customFormat="1" ht="15">
      <c r="A14" s="81">
        <v>14</v>
      </c>
      <c r="B14" s="3" t="s">
        <v>14</v>
      </c>
      <c r="C14" s="45">
        <v>487739</v>
      </c>
      <c r="D14" s="45">
        <v>485501</v>
      </c>
      <c r="E14" s="45">
        <v>479179</v>
      </c>
      <c r="F14" s="75">
        <f t="shared" si="0"/>
        <v>0.034494961765568675</v>
      </c>
      <c r="G14" s="75">
        <f t="shared" si="1"/>
        <v>-0.01755037017749247</v>
      </c>
      <c r="H14" s="45">
        <f t="shared" si="2"/>
        <v>-8560</v>
      </c>
      <c r="I14" s="77">
        <f t="shared" si="3"/>
        <v>-0.010953014638141058</v>
      </c>
      <c r="J14" s="44">
        <f t="shared" si="4"/>
        <v>-6322</v>
      </c>
    </row>
    <row r="15" spans="1:10" ht="15">
      <c r="A15" s="81">
        <v>15</v>
      </c>
      <c r="B15" s="3" t="s">
        <v>15</v>
      </c>
      <c r="C15" s="45">
        <v>64314</v>
      </c>
      <c r="D15" s="45">
        <v>62292</v>
      </c>
      <c r="E15" s="45">
        <v>61368</v>
      </c>
      <c r="F15" s="75">
        <f t="shared" si="0"/>
        <v>0.004417737032777769</v>
      </c>
      <c r="G15" s="75">
        <f t="shared" si="1"/>
        <v>-0.04580651180147402</v>
      </c>
      <c r="H15" s="45">
        <f t="shared" si="2"/>
        <v>-2946</v>
      </c>
      <c r="I15" s="77">
        <f t="shared" si="3"/>
        <v>-0.0037695772341078924</v>
      </c>
      <c r="J15" s="44">
        <f t="shared" si="4"/>
        <v>-924</v>
      </c>
    </row>
    <row r="16" spans="1:10" ht="15">
      <c r="A16" s="81">
        <v>16</v>
      </c>
      <c r="B16" s="3" t="s">
        <v>16</v>
      </c>
      <c r="C16" s="45">
        <v>66709</v>
      </c>
      <c r="D16" s="45">
        <v>70434</v>
      </c>
      <c r="E16" s="45">
        <v>66461</v>
      </c>
      <c r="F16" s="75">
        <f t="shared" si="0"/>
        <v>0.00478437004522623</v>
      </c>
      <c r="G16" s="75">
        <f t="shared" si="1"/>
        <v>-0.0037176392990451064</v>
      </c>
      <c r="H16" s="45">
        <f t="shared" si="2"/>
        <v>-248</v>
      </c>
      <c r="I16" s="77">
        <f t="shared" si="3"/>
        <v>-0.0003173303306377316</v>
      </c>
      <c r="J16" s="44">
        <f t="shared" si="4"/>
        <v>-3973</v>
      </c>
    </row>
    <row r="17" spans="1:10" ht="15">
      <c r="A17" s="81">
        <v>17</v>
      </c>
      <c r="B17" s="3" t="s">
        <v>17</v>
      </c>
      <c r="C17" s="45">
        <v>48462</v>
      </c>
      <c r="D17" s="45">
        <v>52059</v>
      </c>
      <c r="E17" s="45">
        <v>51191</v>
      </c>
      <c r="F17" s="75">
        <f t="shared" si="0"/>
        <v>0.0036851188965735687</v>
      </c>
      <c r="G17" s="75">
        <f t="shared" si="1"/>
        <v>0.05631216210639264</v>
      </c>
      <c r="H17" s="45">
        <f t="shared" si="2"/>
        <v>2729</v>
      </c>
      <c r="I17" s="77">
        <f t="shared" si="3"/>
        <v>0.0034919131947998773</v>
      </c>
      <c r="J17" s="44">
        <f t="shared" si="4"/>
        <v>-868</v>
      </c>
    </row>
    <row r="18" spans="1:10" ht="15">
      <c r="A18" s="81">
        <v>18</v>
      </c>
      <c r="B18" s="3" t="s">
        <v>18</v>
      </c>
      <c r="C18" s="45">
        <v>64311</v>
      </c>
      <c r="D18" s="45">
        <v>63266</v>
      </c>
      <c r="E18" s="45">
        <v>63060</v>
      </c>
      <c r="F18" s="75">
        <f t="shared" si="0"/>
        <v>0.0045395401070096155</v>
      </c>
      <c r="G18" s="75">
        <f t="shared" si="1"/>
        <v>-0.01945234874282782</v>
      </c>
      <c r="H18" s="45">
        <f t="shared" si="2"/>
        <v>-1251</v>
      </c>
      <c r="I18" s="77">
        <f t="shared" si="3"/>
        <v>-0.0016007267888217833</v>
      </c>
      <c r="J18" s="44">
        <f t="shared" si="4"/>
        <v>-206</v>
      </c>
    </row>
    <row r="19" spans="1:10" ht="15">
      <c r="A19" s="81">
        <v>19</v>
      </c>
      <c r="B19" s="3" t="s">
        <v>19</v>
      </c>
      <c r="C19" s="45">
        <v>7985</v>
      </c>
      <c r="D19" s="45">
        <v>7764</v>
      </c>
      <c r="E19" s="45">
        <v>7781</v>
      </c>
      <c r="F19" s="75">
        <f t="shared" si="0"/>
        <v>0.0005601357686749416</v>
      </c>
      <c r="G19" s="75">
        <f t="shared" si="1"/>
        <v>-0.025547902316844083</v>
      </c>
      <c r="H19" s="45">
        <f t="shared" si="2"/>
        <v>-204</v>
      </c>
      <c r="I19" s="77">
        <f t="shared" si="3"/>
        <v>-0.00026102978810523084</v>
      </c>
      <c r="J19" s="44">
        <f t="shared" si="4"/>
        <v>17</v>
      </c>
    </row>
    <row r="20" spans="1:10" ht="15">
      <c r="A20" s="81">
        <v>20</v>
      </c>
      <c r="B20" s="3" t="s">
        <v>20</v>
      </c>
      <c r="C20" s="45">
        <v>70829</v>
      </c>
      <c r="D20" s="45">
        <v>74083</v>
      </c>
      <c r="E20" s="45">
        <v>73715</v>
      </c>
      <c r="F20" s="75">
        <f t="shared" si="0"/>
        <v>0.005306568331560638</v>
      </c>
      <c r="G20" s="75">
        <f t="shared" si="1"/>
        <v>0.04074602210958788</v>
      </c>
      <c r="H20" s="45">
        <f t="shared" si="2"/>
        <v>2886</v>
      </c>
      <c r="I20" s="77">
        <f t="shared" si="3"/>
        <v>0.0036928037670181184</v>
      </c>
      <c r="J20" s="44">
        <f t="shared" si="4"/>
        <v>-368</v>
      </c>
    </row>
    <row r="21" spans="1:10" ht="15">
      <c r="A21" s="81">
        <v>21</v>
      </c>
      <c r="B21" s="3" t="s">
        <v>21</v>
      </c>
      <c r="C21" s="45">
        <v>18116</v>
      </c>
      <c r="D21" s="45">
        <v>19195</v>
      </c>
      <c r="E21" s="45">
        <v>19266</v>
      </c>
      <c r="F21" s="75">
        <f t="shared" si="0"/>
        <v>0.0013869137282214916</v>
      </c>
      <c r="G21" s="75">
        <f t="shared" si="1"/>
        <v>0.06347979686465004</v>
      </c>
      <c r="H21" s="45">
        <f t="shared" si="2"/>
        <v>1150</v>
      </c>
      <c r="I21" s="77">
        <f t="shared" si="3"/>
        <v>0.0014714914525539974</v>
      </c>
      <c r="J21" s="44">
        <f t="shared" si="4"/>
        <v>71</v>
      </c>
    </row>
    <row r="22" spans="1:10" ht="15">
      <c r="A22" s="81">
        <v>22</v>
      </c>
      <c r="B22" s="3" t="s">
        <v>22</v>
      </c>
      <c r="C22" s="45">
        <v>187406</v>
      </c>
      <c r="D22" s="45">
        <v>196620</v>
      </c>
      <c r="E22" s="45">
        <v>195225</v>
      </c>
      <c r="F22" s="75">
        <f t="shared" si="0"/>
        <v>0.014053785559640854</v>
      </c>
      <c r="G22" s="75">
        <f t="shared" si="1"/>
        <v>0.04172225008804414</v>
      </c>
      <c r="H22" s="45">
        <f t="shared" si="2"/>
        <v>7819</v>
      </c>
      <c r="I22" s="77">
        <f t="shared" si="3"/>
        <v>0.010004862319582352</v>
      </c>
      <c r="J22" s="44">
        <f t="shared" si="4"/>
        <v>-1395</v>
      </c>
    </row>
    <row r="23" spans="1:10" ht="15">
      <c r="A23" s="81">
        <v>23</v>
      </c>
      <c r="B23" s="3" t="s">
        <v>23</v>
      </c>
      <c r="C23" s="45">
        <v>224470</v>
      </c>
      <c r="D23" s="45">
        <v>232606</v>
      </c>
      <c r="E23" s="45">
        <v>230741</v>
      </c>
      <c r="F23" s="75">
        <f t="shared" si="0"/>
        <v>0.016610498316389246</v>
      </c>
      <c r="G23" s="75">
        <f t="shared" si="1"/>
        <v>0.027936918073684678</v>
      </c>
      <c r="H23" s="45">
        <f t="shared" si="2"/>
        <v>6271</v>
      </c>
      <c r="I23" s="77">
        <f t="shared" si="3"/>
        <v>0.008024106868666189</v>
      </c>
      <c r="J23" s="44">
        <f t="shared" si="4"/>
        <v>-1865</v>
      </c>
    </row>
    <row r="24" spans="1:10" ht="15">
      <c r="A24" s="81">
        <v>24</v>
      </c>
      <c r="B24" s="3" t="s">
        <v>24</v>
      </c>
      <c r="C24" s="45">
        <v>151353</v>
      </c>
      <c r="D24" s="45">
        <v>148818</v>
      </c>
      <c r="E24" s="45">
        <v>148850</v>
      </c>
      <c r="F24" s="75">
        <f t="shared" si="0"/>
        <v>0.010715359101306396</v>
      </c>
      <c r="G24" s="75">
        <f t="shared" si="1"/>
        <v>-0.016537498430820665</v>
      </c>
      <c r="H24" s="45">
        <f t="shared" si="2"/>
        <v>-2503</v>
      </c>
      <c r="I24" s="77">
        <f t="shared" si="3"/>
        <v>-0.003202733135428396</v>
      </c>
      <c r="J24" s="44">
        <f t="shared" si="4"/>
        <v>32</v>
      </c>
    </row>
    <row r="25" spans="1:10" ht="15">
      <c r="A25" s="81">
        <v>25</v>
      </c>
      <c r="B25" s="3" t="s">
        <v>25</v>
      </c>
      <c r="C25" s="45">
        <v>402724</v>
      </c>
      <c r="D25" s="45">
        <v>402285</v>
      </c>
      <c r="E25" s="45">
        <v>406179</v>
      </c>
      <c r="F25" s="75">
        <f t="shared" si="0"/>
        <v>0.02923986459126322</v>
      </c>
      <c r="G25" s="75">
        <f t="shared" si="1"/>
        <v>0.008579076489109166</v>
      </c>
      <c r="H25" s="45">
        <f t="shared" si="2"/>
        <v>3455</v>
      </c>
      <c r="I25" s="77">
        <f t="shared" si="3"/>
        <v>0.00442087214658614</v>
      </c>
      <c r="J25" s="44">
        <f t="shared" si="4"/>
        <v>3894</v>
      </c>
    </row>
    <row r="26" spans="1:10" ht="15">
      <c r="A26" s="81">
        <v>26</v>
      </c>
      <c r="B26" s="3" t="s">
        <v>26</v>
      </c>
      <c r="C26" s="45">
        <v>33879</v>
      </c>
      <c r="D26" s="45">
        <v>33713</v>
      </c>
      <c r="E26" s="45">
        <v>34097</v>
      </c>
      <c r="F26" s="75">
        <f t="shared" si="0"/>
        <v>0.0024545623061957957</v>
      </c>
      <c r="G26" s="75">
        <f t="shared" si="1"/>
        <v>0.0064346645414563594</v>
      </c>
      <c r="H26" s="45">
        <f t="shared" si="2"/>
        <v>218</v>
      </c>
      <c r="I26" s="77">
        <f t="shared" si="3"/>
        <v>0.0002789435970928447</v>
      </c>
      <c r="J26" s="44">
        <f t="shared" si="4"/>
        <v>384</v>
      </c>
    </row>
    <row r="27" spans="1:10" ht="15">
      <c r="A27" s="81">
        <v>27</v>
      </c>
      <c r="B27" s="3" t="s">
        <v>27</v>
      </c>
      <c r="C27" s="45">
        <v>118504</v>
      </c>
      <c r="D27" s="45">
        <v>126648</v>
      </c>
      <c r="E27" s="45">
        <v>127845</v>
      </c>
      <c r="F27" s="75">
        <f t="shared" si="0"/>
        <v>0.009203258880124394</v>
      </c>
      <c r="G27" s="75">
        <f t="shared" si="1"/>
        <v>0.07882434348207655</v>
      </c>
      <c r="H27" s="45">
        <f t="shared" si="2"/>
        <v>9341</v>
      </c>
      <c r="I27" s="77">
        <f t="shared" si="3"/>
        <v>0.011952349268092946</v>
      </c>
      <c r="J27" s="44">
        <f t="shared" si="4"/>
        <v>1197</v>
      </c>
    </row>
    <row r="28" spans="1:10" ht="15">
      <c r="A28" s="81">
        <v>28</v>
      </c>
      <c r="B28" s="3" t="s">
        <v>28</v>
      </c>
      <c r="C28" s="45">
        <v>128826</v>
      </c>
      <c r="D28" s="45">
        <v>141914</v>
      </c>
      <c r="E28" s="45">
        <v>141558</v>
      </c>
      <c r="F28" s="75">
        <f t="shared" si="0"/>
        <v>0.010190425284936048</v>
      </c>
      <c r="G28" s="75">
        <f t="shared" si="1"/>
        <v>0.09883098132364584</v>
      </c>
      <c r="H28" s="45">
        <f t="shared" si="2"/>
        <v>12732</v>
      </c>
      <c r="I28" s="77">
        <f t="shared" si="3"/>
        <v>0.016291329716449993</v>
      </c>
      <c r="J28" s="44">
        <f t="shared" si="4"/>
        <v>-356</v>
      </c>
    </row>
    <row r="29" spans="1:10" ht="15">
      <c r="A29" s="81">
        <v>29</v>
      </c>
      <c r="B29" s="3" t="s">
        <v>29</v>
      </c>
      <c r="C29" s="45">
        <v>150458</v>
      </c>
      <c r="D29" s="45">
        <v>163169</v>
      </c>
      <c r="E29" s="45">
        <v>164318</v>
      </c>
      <c r="F29" s="75">
        <f t="shared" si="0"/>
        <v>0.011828863801198955</v>
      </c>
      <c r="G29" s="75">
        <f t="shared" si="1"/>
        <v>0.09211873080859775</v>
      </c>
      <c r="H29" s="45">
        <f t="shared" si="2"/>
        <v>13860</v>
      </c>
      <c r="I29" s="77">
        <f t="shared" si="3"/>
        <v>0.017734670897737743</v>
      </c>
      <c r="J29" s="44">
        <f t="shared" si="4"/>
        <v>1149</v>
      </c>
    </row>
    <row r="30" spans="1:10" ht="15">
      <c r="A30" s="81">
        <v>30</v>
      </c>
      <c r="B30" s="3" t="s">
        <v>30</v>
      </c>
      <c r="C30" s="45">
        <v>44884</v>
      </c>
      <c r="D30" s="45">
        <v>44283</v>
      </c>
      <c r="E30" s="45">
        <v>45847</v>
      </c>
      <c r="F30" s="75">
        <f t="shared" si="0"/>
        <v>0.0033004169883613997</v>
      </c>
      <c r="G30" s="75">
        <f t="shared" si="1"/>
        <v>0.02145530701363515</v>
      </c>
      <c r="H30" s="45">
        <f t="shared" si="2"/>
        <v>963</v>
      </c>
      <c r="I30" s="77">
        <f t="shared" si="3"/>
        <v>0.001232214146790869</v>
      </c>
      <c r="J30" s="44">
        <f t="shared" si="4"/>
        <v>1564</v>
      </c>
    </row>
    <row r="31" spans="1:10" ht="15">
      <c r="A31" s="81">
        <v>31</v>
      </c>
      <c r="B31" s="3" t="s">
        <v>31</v>
      </c>
      <c r="C31" s="45">
        <v>162123</v>
      </c>
      <c r="D31" s="45">
        <v>168702</v>
      </c>
      <c r="E31" s="45">
        <v>167786</v>
      </c>
      <c r="F31" s="75">
        <f t="shared" si="0"/>
        <v>0.012078516910794725</v>
      </c>
      <c r="G31" s="75">
        <f t="shared" si="1"/>
        <v>0.03493026899329522</v>
      </c>
      <c r="H31" s="45">
        <f t="shared" si="2"/>
        <v>5663</v>
      </c>
      <c r="I31" s="77">
        <f t="shared" si="3"/>
        <v>0.007246135735489815</v>
      </c>
      <c r="J31" s="44">
        <f t="shared" si="4"/>
        <v>-916</v>
      </c>
    </row>
    <row r="32" spans="1:10" ht="15">
      <c r="A32" s="81">
        <v>32</v>
      </c>
      <c r="B32" s="3" t="s">
        <v>32</v>
      </c>
      <c r="C32" s="45">
        <v>50610</v>
      </c>
      <c r="D32" s="45">
        <v>54306</v>
      </c>
      <c r="E32" s="45">
        <v>54068</v>
      </c>
      <c r="F32" s="75">
        <f t="shared" si="0"/>
        <v>0.0038922273153472234</v>
      </c>
      <c r="G32" s="75">
        <f t="shared" si="1"/>
        <v>0.06832641770401106</v>
      </c>
      <c r="H32" s="45">
        <f t="shared" si="2"/>
        <v>3458</v>
      </c>
      <c r="I32" s="77">
        <f t="shared" si="3"/>
        <v>0.0044247108199406285</v>
      </c>
      <c r="J32" s="44">
        <f t="shared" si="4"/>
        <v>-238</v>
      </c>
    </row>
    <row r="33" spans="1:10" ht="15">
      <c r="A33" s="81">
        <v>33</v>
      </c>
      <c r="B33" s="3" t="s">
        <v>33</v>
      </c>
      <c r="C33" s="45">
        <v>168391</v>
      </c>
      <c r="D33" s="45">
        <v>162045</v>
      </c>
      <c r="E33" s="45">
        <v>162224</v>
      </c>
      <c r="F33" s="75">
        <f t="shared" si="0"/>
        <v>0.011678121698692165</v>
      </c>
      <c r="G33" s="75">
        <f t="shared" si="1"/>
        <v>-0.03662309743394837</v>
      </c>
      <c r="H33" s="45">
        <f t="shared" si="2"/>
        <v>-6167</v>
      </c>
      <c r="I33" s="77">
        <f t="shared" si="3"/>
        <v>-0.007891032859043915</v>
      </c>
      <c r="J33" s="44">
        <f t="shared" si="4"/>
        <v>179</v>
      </c>
    </row>
    <row r="34" spans="1:10" ht="15">
      <c r="A34" s="81">
        <v>35</v>
      </c>
      <c r="B34" s="3" t="s">
        <v>34</v>
      </c>
      <c r="C34" s="45">
        <v>95410</v>
      </c>
      <c r="D34" s="44">
        <v>91089</v>
      </c>
      <c r="E34" s="45">
        <v>89494</v>
      </c>
      <c r="F34" s="75">
        <f aca="true" t="shared" si="5" ref="F34:F65">E34/$E$90</f>
        <v>0.0064424611851683885</v>
      </c>
      <c r="G34" s="75">
        <f t="shared" si="1"/>
        <v>-0.06200607902735562</v>
      </c>
      <c r="H34" s="45">
        <f t="shared" si="2"/>
        <v>-5916</v>
      </c>
      <c r="I34" s="77">
        <f t="shared" si="3"/>
        <v>-0.007569863855051694</v>
      </c>
      <c r="J34" s="44">
        <f t="shared" si="4"/>
        <v>-1595</v>
      </c>
    </row>
    <row r="35" spans="1:10" ht="15">
      <c r="A35" s="81">
        <v>36</v>
      </c>
      <c r="B35" s="3" t="s">
        <v>35</v>
      </c>
      <c r="C35" s="45">
        <v>15827</v>
      </c>
      <c r="D35" s="44">
        <v>12039</v>
      </c>
      <c r="E35" s="45">
        <v>16934</v>
      </c>
      <c r="F35" s="75">
        <f t="shared" si="5"/>
        <v>0.001219038569173816</v>
      </c>
      <c r="G35" s="75">
        <f t="shared" si="1"/>
        <v>0.0699437669804764</v>
      </c>
      <c r="H35" s="45">
        <f t="shared" si="2"/>
        <v>1107</v>
      </c>
      <c r="I35" s="77">
        <f t="shared" si="3"/>
        <v>0.0014164704678063262</v>
      </c>
      <c r="J35" s="44">
        <f t="shared" si="4"/>
        <v>4895</v>
      </c>
    </row>
    <row r="36" spans="1:10" ht="15">
      <c r="A36" s="81">
        <v>37</v>
      </c>
      <c r="B36" s="3" t="s">
        <v>36</v>
      </c>
      <c r="C36" s="45">
        <v>8165</v>
      </c>
      <c r="D36" s="44">
        <v>12781</v>
      </c>
      <c r="E36" s="45">
        <v>13242</v>
      </c>
      <c r="F36" s="75">
        <f t="shared" si="5"/>
        <v>0.0009532602298925045</v>
      </c>
      <c r="G36" s="75">
        <f t="shared" si="1"/>
        <v>0.6218003674219228</v>
      </c>
      <c r="H36" s="45">
        <f t="shared" si="2"/>
        <v>5077</v>
      </c>
      <c r="I36" s="77">
        <f t="shared" si="3"/>
        <v>0.006496314873579691</v>
      </c>
      <c r="J36" s="44">
        <f t="shared" si="4"/>
        <v>461</v>
      </c>
    </row>
    <row r="37" spans="1:10" ht="15">
      <c r="A37" s="81">
        <v>38</v>
      </c>
      <c r="B37" s="3" t="s">
        <v>37</v>
      </c>
      <c r="C37" s="45">
        <v>62933</v>
      </c>
      <c r="D37" s="44">
        <v>88714</v>
      </c>
      <c r="E37" s="45">
        <v>89260</v>
      </c>
      <c r="F37" s="75">
        <f t="shared" si="5"/>
        <v>0.006425616079157601</v>
      </c>
      <c r="G37" s="75">
        <f t="shared" si="1"/>
        <v>0.4183337835475823</v>
      </c>
      <c r="H37" s="45">
        <f t="shared" si="2"/>
        <v>26327</v>
      </c>
      <c r="I37" s="77">
        <f t="shared" si="3"/>
        <v>0.0336869178012079</v>
      </c>
      <c r="J37" s="44">
        <f t="shared" si="4"/>
        <v>546</v>
      </c>
    </row>
    <row r="38" spans="1:10" ht="15">
      <c r="A38" s="81">
        <v>39</v>
      </c>
      <c r="B38" s="3" t="s">
        <v>38</v>
      </c>
      <c r="C38" s="45">
        <v>1548</v>
      </c>
      <c r="D38" s="44">
        <v>2147</v>
      </c>
      <c r="E38" s="45">
        <v>2104</v>
      </c>
      <c r="F38" s="75">
        <f t="shared" si="5"/>
        <v>0.00015146197883203664</v>
      </c>
      <c r="G38" s="75">
        <f t="shared" si="1"/>
        <v>0.35917312661498707</v>
      </c>
      <c r="H38" s="45">
        <f t="shared" si="2"/>
        <v>556</v>
      </c>
      <c r="I38" s="77">
        <f t="shared" si="3"/>
        <v>0.000711434128365237</v>
      </c>
      <c r="J38" s="44">
        <f t="shared" si="4"/>
        <v>-43</v>
      </c>
    </row>
    <row r="39" spans="1:10" s="25" customFormat="1" ht="15">
      <c r="A39" s="81">
        <v>41</v>
      </c>
      <c r="B39" s="3" t="s">
        <v>39</v>
      </c>
      <c r="C39" s="45">
        <v>1087964</v>
      </c>
      <c r="D39" s="44">
        <v>1270868</v>
      </c>
      <c r="E39" s="45">
        <v>1235075</v>
      </c>
      <c r="F39" s="75">
        <f t="shared" si="5"/>
        <v>0.08891012524048368</v>
      </c>
      <c r="G39" s="75">
        <f t="shared" si="1"/>
        <v>0.13521679026144248</v>
      </c>
      <c r="H39" s="45">
        <f t="shared" si="2"/>
        <v>147111</v>
      </c>
      <c r="I39" s="77">
        <f t="shared" si="3"/>
        <v>0.18823702528406183</v>
      </c>
      <c r="J39" s="44">
        <f t="shared" si="4"/>
        <v>-35793</v>
      </c>
    </row>
    <row r="40" spans="1:10" ht="15">
      <c r="A40" s="81">
        <v>42</v>
      </c>
      <c r="B40" s="3" t="s">
        <v>40</v>
      </c>
      <c r="C40" s="45">
        <v>364667</v>
      </c>
      <c r="D40" s="44">
        <v>347040</v>
      </c>
      <c r="E40" s="45">
        <v>357042</v>
      </c>
      <c r="F40" s="75">
        <f t="shared" si="5"/>
        <v>0.025702608291895454</v>
      </c>
      <c r="G40" s="75">
        <f t="shared" si="1"/>
        <v>-0.020909487285660618</v>
      </c>
      <c r="H40" s="45">
        <f t="shared" si="2"/>
        <v>-7625</v>
      </c>
      <c r="I40" s="77">
        <f t="shared" si="3"/>
        <v>-0.009756628109325417</v>
      </c>
      <c r="J40" s="44">
        <f t="shared" si="4"/>
        <v>10002</v>
      </c>
    </row>
    <row r="41" spans="1:10" ht="15">
      <c r="A41" s="81">
        <v>43</v>
      </c>
      <c r="B41" s="3" t="s">
        <v>41</v>
      </c>
      <c r="C41" s="45">
        <v>349199</v>
      </c>
      <c r="D41" s="44">
        <v>353604</v>
      </c>
      <c r="E41" s="45">
        <v>346851</v>
      </c>
      <c r="F41" s="75">
        <f t="shared" si="5"/>
        <v>0.024968982328835907</v>
      </c>
      <c r="G41" s="75">
        <f t="shared" si="1"/>
        <v>-0.006723959690606216</v>
      </c>
      <c r="H41" s="45">
        <f t="shared" si="2"/>
        <v>-2348</v>
      </c>
      <c r="I41" s="77">
        <f t="shared" si="3"/>
        <v>-0.003004401678779814</v>
      </c>
      <c r="J41" s="44">
        <f t="shared" si="4"/>
        <v>-6753</v>
      </c>
    </row>
    <row r="42" spans="1:10" s="25" customFormat="1" ht="15">
      <c r="A42" s="81">
        <v>45</v>
      </c>
      <c r="B42" s="3" t="s">
        <v>42</v>
      </c>
      <c r="C42" s="45">
        <v>167887</v>
      </c>
      <c r="D42" s="44">
        <v>182035</v>
      </c>
      <c r="E42" s="45">
        <v>182174</v>
      </c>
      <c r="F42" s="75">
        <f t="shared" si="5"/>
        <v>0.013114274967560574</v>
      </c>
      <c r="G42" s="75">
        <f t="shared" si="1"/>
        <v>0.08509890581164711</v>
      </c>
      <c r="H42" s="45">
        <f t="shared" si="2"/>
        <v>14287</v>
      </c>
      <c r="I42" s="77">
        <f t="shared" si="3"/>
        <v>0.018281042071859967</v>
      </c>
      <c r="J42" s="44">
        <f t="shared" si="4"/>
        <v>139</v>
      </c>
    </row>
    <row r="43" spans="1:10" s="25" customFormat="1" ht="15">
      <c r="A43" s="81">
        <v>46</v>
      </c>
      <c r="B43" s="3" t="s">
        <v>43</v>
      </c>
      <c r="C43" s="45">
        <v>588775</v>
      </c>
      <c r="D43" s="44">
        <v>645895</v>
      </c>
      <c r="E43" s="45">
        <v>642392</v>
      </c>
      <c r="F43" s="75">
        <f t="shared" si="5"/>
        <v>0.0462442792328278</v>
      </c>
      <c r="G43" s="75">
        <f t="shared" si="1"/>
        <v>0.09106534754362872</v>
      </c>
      <c r="H43" s="45">
        <f t="shared" si="2"/>
        <v>53617</v>
      </c>
      <c r="I43" s="77">
        <f t="shared" si="3"/>
        <v>0.06860604974920667</v>
      </c>
      <c r="J43" s="44">
        <f t="shared" si="4"/>
        <v>-3503</v>
      </c>
    </row>
    <row r="44" spans="1:10" s="25" customFormat="1" ht="15">
      <c r="A44" s="81">
        <v>47</v>
      </c>
      <c r="B44" s="3" t="s">
        <v>44</v>
      </c>
      <c r="C44" s="45">
        <v>1221416</v>
      </c>
      <c r="D44" s="44">
        <v>1273300</v>
      </c>
      <c r="E44" s="45">
        <v>1270975</v>
      </c>
      <c r="F44" s="75">
        <f t="shared" si="5"/>
        <v>0.09149448124812157</v>
      </c>
      <c r="G44" s="75">
        <f t="shared" si="1"/>
        <v>0.04057503749746196</v>
      </c>
      <c r="H44" s="45">
        <f t="shared" si="2"/>
        <v>49559</v>
      </c>
      <c r="I44" s="77">
        <f t="shared" si="3"/>
        <v>0.06341360425836831</v>
      </c>
      <c r="J44" s="44">
        <f t="shared" si="4"/>
        <v>-2325</v>
      </c>
    </row>
    <row r="45" spans="1:10" ht="15">
      <c r="A45" s="81">
        <v>49</v>
      </c>
      <c r="B45" s="3" t="s">
        <v>45</v>
      </c>
      <c r="C45" s="45">
        <v>567423</v>
      </c>
      <c r="D45" s="44">
        <v>572107</v>
      </c>
      <c r="E45" s="45">
        <v>541887</v>
      </c>
      <c r="F45" s="75">
        <f t="shared" si="5"/>
        <v>0.03900916222592959</v>
      </c>
      <c r="G45" s="75">
        <f t="shared" si="1"/>
        <v>-0.045003463024939065</v>
      </c>
      <c r="H45" s="45">
        <f t="shared" si="2"/>
        <v>-25536</v>
      </c>
      <c r="I45" s="77">
        <f t="shared" si="3"/>
        <v>-0.032674787593407716</v>
      </c>
      <c r="J45" s="44">
        <f t="shared" si="4"/>
        <v>-30220</v>
      </c>
    </row>
    <row r="46" spans="1:10" ht="15">
      <c r="A46" s="81">
        <v>50</v>
      </c>
      <c r="B46" s="3" t="s">
        <v>46</v>
      </c>
      <c r="C46" s="45">
        <v>19224</v>
      </c>
      <c r="D46" s="44">
        <v>18387</v>
      </c>
      <c r="E46" s="45">
        <v>18774</v>
      </c>
      <c r="F46" s="75">
        <f t="shared" si="5"/>
        <v>0.0013514958130193232</v>
      </c>
      <c r="G46" s="75">
        <f t="shared" si="1"/>
        <v>-0.023408239700374533</v>
      </c>
      <c r="H46" s="45">
        <f t="shared" si="2"/>
        <v>-450</v>
      </c>
      <c r="I46" s="77">
        <f t="shared" si="3"/>
        <v>-0.0005758010031733033</v>
      </c>
      <c r="J46" s="44">
        <f t="shared" si="4"/>
        <v>387</v>
      </c>
    </row>
    <row r="47" spans="1:10" ht="15">
      <c r="A47" s="81">
        <v>51</v>
      </c>
      <c r="B47" s="3" t="s">
        <v>47</v>
      </c>
      <c r="C47" s="45">
        <v>22604</v>
      </c>
      <c r="D47" s="44">
        <v>24548</v>
      </c>
      <c r="E47" s="45">
        <v>24956</v>
      </c>
      <c r="F47" s="75">
        <f t="shared" si="5"/>
        <v>0.001796523357287218</v>
      </c>
      <c r="G47" s="75">
        <f t="shared" si="1"/>
        <v>0.1040523801097151</v>
      </c>
      <c r="H47" s="45">
        <f t="shared" si="2"/>
        <v>2352</v>
      </c>
      <c r="I47" s="77">
        <f t="shared" si="3"/>
        <v>0.003009519909919132</v>
      </c>
      <c r="J47" s="44">
        <f t="shared" si="4"/>
        <v>408</v>
      </c>
    </row>
    <row r="48" spans="1:10" ht="15">
      <c r="A48" s="81">
        <v>52</v>
      </c>
      <c r="B48" s="3" t="s">
        <v>48</v>
      </c>
      <c r="C48" s="45">
        <v>233609</v>
      </c>
      <c r="D48" s="44">
        <v>240044</v>
      </c>
      <c r="E48" s="45">
        <v>238980</v>
      </c>
      <c r="F48" s="75">
        <f t="shared" si="5"/>
        <v>0.017203604420760514</v>
      </c>
      <c r="G48" s="75">
        <f t="shared" si="1"/>
        <v>0.02299140872141056</v>
      </c>
      <c r="H48" s="45">
        <f t="shared" si="2"/>
        <v>5371</v>
      </c>
      <c r="I48" s="77">
        <f t="shared" si="3"/>
        <v>0.006872504862319583</v>
      </c>
      <c r="J48" s="44">
        <f t="shared" si="4"/>
        <v>-1064</v>
      </c>
    </row>
    <row r="49" spans="1:10" ht="15">
      <c r="A49" s="81">
        <v>53</v>
      </c>
      <c r="B49" s="3" t="s">
        <v>49</v>
      </c>
      <c r="C49" s="45">
        <v>28420</v>
      </c>
      <c r="D49" s="44">
        <v>26436</v>
      </c>
      <c r="E49" s="45">
        <v>32749</v>
      </c>
      <c r="F49" s="75">
        <f t="shared" si="5"/>
        <v>0.0023575229775524564</v>
      </c>
      <c r="G49" s="75">
        <f t="shared" si="1"/>
        <v>0.1523223082336383</v>
      </c>
      <c r="H49" s="45">
        <f t="shared" si="2"/>
        <v>4329</v>
      </c>
      <c r="I49" s="77">
        <f t="shared" si="3"/>
        <v>0.0055392056505271774</v>
      </c>
      <c r="J49" s="44">
        <f t="shared" si="4"/>
        <v>6313</v>
      </c>
    </row>
    <row r="50" spans="1:10" s="25" customFormat="1" ht="15">
      <c r="A50" s="81">
        <v>55</v>
      </c>
      <c r="B50" s="3" t="s">
        <v>50</v>
      </c>
      <c r="C50" s="45">
        <v>365260</v>
      </c>
      <c r="D50" s="44">
        <v>378212</v>
      </c>
      <c r="E50" s="45">
        <v>383029</v>
      </c>
      <c r="F50" s="75">
        <f t="shared" si="5"/>
        <v>0.02757335089831567</v>
      </c>
      <c r="G50" s="75">
        <f t="shared" si="1"/>
        <v>0.048647538739528005</v>
      </c>
      <c r="H50" s="45">
        <f t="shared" si="2"/>
        <v>17769</v>
      </c>
      <c r="I50" s="77">
        <f t="shared" si="3"/>
        <v>0.0227364622786365</v>
      </c>
      <c r="J50" s="44">
        <f t="shared" si="4"/>
        <v>4817</v>
      </c>
    </row>
    <row r="51" spans="1:10" s="25" customFormat="1" ht="15">
      <c r="A51" s="81">
        <v>56</v>
      </c>
      <c r="B51" s="3" t="s">
        <v>51</v>
      </c>
      <c r="C51" s="45">
        <v>532848</v>
      </c>
      <c r="D51" s="44">
        <v>595767</v>
      </c>
      <c r="E51" s="45">
        <v>577022</v>
      </c>
      <c r="F51" s="75">
        <f t="shared" si="5"/>
        <v>0.04153844769468605</v>
      </c>
      <c r="G51" s="75">
        <f t="shared" si="1"/>
        <v>0.08290169053838993</v>
      </c>
      <c r="H51" s="45">
        <f t="shared" si="2"/>
        <v>44174</v>
      </c>
      <c r="I51" s="77">
        <f t="shared" si="3"/>
        <v>0.05652318558706111</v>
      </c>
      <c r="J51" s="44">
        <f t="shared" si="4"/>
        <v>-18745</v>
      </c>
    </row>
    <row r="52" spans="1:10" ht="15">
      <c r="A52" s="81">
        <v>58</v>
      </c>
      <c r="B52" s="3" t="s">
        <v>52</v>
      </c>
      <c r="C52" s="45">
        <v>17686</v>
      </c>
      <c r="D52" s="44">
        <v>18520</v>
      </c>
      <c r="E52" s="45">
        <v>18701</v>
      </c>
      <c r="F52" s="75">
        <f t="shared" si="5"/>
        <v>0.0013462407158450179</v>
      </c>
      <c r="G52" s="75">
        <f t="shared" si="1"/>
        <v>0.05739002600927287</v>
      </c>
      <c r="H52" s="45">
        <f t="shared" si="2"/>
        <v>1015</v>
      </c>
      <c r="I52" s="77">
        <f t="shared" si="3"/>
        <v>0.0012987511516020065</v>
      </c>
      <c r="J52" s="44">
        <f t="shared" si="4"/>
        <v>181</v>
      </c>
    </row>
    <row r="53" spans="1:10" ht="15">
      <c r="A53" s="81">
        <v>59</v>
      </c>
      <c r="B53" s="3" t="s">
        <v>53</v>
      </c>
      <c r="C53" s="45">
        <v>25301</v>
      </c>
      <c r="D53" s="44">
        <v>26152</v>
      </c>
      <c r="E53" s="45">
        <v>24839</v>
      </c>
      <c r="F53" s="75">
        <f t="shared" si="5"/>
        <v>0.0017881008042818244</v>
      </c>
      <c r="G53" s="75">
        <f t="shared" si="1"/>
        <v>-0.01826014782024426</v>
      </c>
      <c r="H53" s="45">
        <f t="shared" si="2"/>
        <v>-462</v>
      </c>
      <c r="I53" s="77">
        <f t="shared" si="3"/>
        <v>-0.0005911556965912581</v>
      </c>
      <c r="J53" s="44">
        <f t="shared" si="4"/>
        <v>-1313</v>
      </c>
    </row>
    <row r="54" spans="1:10" ht="15">
      <c r="A54" s="81">
        <v>60</v>
      </c>
      <c r="B54" s="3" t="s">
        <v>54</v>
      </c>
      <c r="C54" s="45">
        <v>8363</v>
      </c>
      <c r="D54" s="44">
        <v>9113</v>
      </c>
      <c r="E54" s="45">
        <v>8831</v>
      </c>
      <c r="F54" s="75">
        <f t="shared" si="5"/>
        <v>0.0006357227828259105</v>
      </c>
      <c r="G54" s="75">
        <f t="shared" si="1"/>
        <v>0.05596077962453665</v>
      </c>
      <c r="H54" s="45">
        <f t="shared" si="2"/>
        <v>468</v>
      </c>
      <c r="I54" s="77">
        <f t="shared" si="3"/>
        <v>0.0005988330433002355</v>
      </c>
      <c r="J54" s="44">
        <f t="shared" si="4"/>
        <v>-282</v>
      </c>
    </row>
    <row r="55" spans="1:10" ht="15">
      <c r="A55" s="81">
        <v>61</v>
      </c>
      <c r="B55" s="3" t="s">
        <v>55</v>
      </c>
      <c r="C55" s="45">
        <v>21689</v>
      </c>
      <c r="D55" s="44">
        <v>21465</v>
      </c>
      <c r="E55" s="45">
        <v>20771</v>
      </c>
      <c r="F55" s="75">
        <f t="shared" si="5"/>
        <v>0.0014952551151712135</v>
      </c>
      <c r="G55" s="75">
        <f t="shared" si="1"/>
        <v>-0.042325602840149384</v>
      </c>
      <c r="H55" s="45">
        <f t="shared" si="2"/>
        <v>-918</v>
      </c>
      <c r="I55" s="77">
        <f t="shared" si="3"/>
        <v>-0.0011746340464735387</v>
      </c>
      <c r="J55" s="44">
        <f t="shared" si="4"/>
        <v>-694</v>
      </c>
    </row>
    <row r="56" spans="1:10" ht="15">
      <c r="A56" s="81">
        <v>62</v>
      </c>
      <c r="B56" s="3" t="s">
        <v>56</v>
      </c>
      <c r="C56" s="45">
        <v>56909</v>
      </c>
      <c r="D56" s="44">
        <v>62820</v>
      </c>
      <c r="E56" s="45">
        <v>63883</v>
      </c>
      <c r="F56" s="75">
        <f t="shared" si="5"/>
        <v>0.00459878592857747</v>
      </c>
      <c r="G56" s="75">
        <f t="shared" si="1"/>
        <v>0.12254652163981093</v>
      </c>
      <c r="H56" s="45">
        <f t="shared" si="2"/>
        <v>6974</v>
      </c>
      <c r="I56" s="77">
        <f t="shared" si="3"/>
        <v>0.008923635991401372</v>
      </c>
      <c r="J56" s="44">
        <f t="shared" si="4"/>
        <v>1063</v>
      </c>
    </row>
    <row r="57" spans="1:10" ht="15">
      <c r="A57" s="81">
        <v>63</v>
      </c>
      <c r="B57" s="3" t="s">
        <v>57</v>
      </c>
      <c r="C57" s="45">
        <v>53481</v>
      </c>
      <c r="D57" s="44">
        <v>57412</v>
      </c>
      <c r="E57" s="45">
        <v>56228</v>
      </c>
      <c r="F57" s="75">
        <f t="shared" si="5"/>
        <v>0.004047720601600645</v>
      </c>
      <c r="G57" s="75">
        <f t="shared" si="1"/>
        <v>0.05136403582580729</v>
      </c>
      <c r="H57" s="45">
        <f t="shared" si="2"/>
        <v>2747</v>
      </c>
      <c r="I57" s="77">
        <f t="shared" si="3"/>
        <v>0.003514945234926809</v>
      </c>
      <c r="J57" s="44">
        <f t="shared" si="4"/>
        <v>-1184</v>
      </c>
    </row>
    <row r="58" spans="1:10" ht="15">
      <c r="A58" s="81">
        <v>64</v>
      </c>
      <c r="B58" s="3" t="s">
        <v>58</v>
      </c>
      <c r="C58" s="45">
        <v>99242</v>
      </c>
      <c r="D58" s="44">
        <v>96569</v>
      </c>
      <c r="E58" s="45">
        <v>96002</v>
      </c>
      <c r="F58" s="75">
        <f t="shared" si="5"/>
        <v>0.006910956697639346</v>
      </c>
      <c r="G58" s="75">
        <f t="shared" si="1"/>
        <v>-0.03264746780596925</v>
      </c>
      <c r="H58" s="45">
        <f t="shared" si="2"/>
        <v>-3240</v>
      </c>
      <c r="I58" s="77">
        <f t="shared" si="3"/>
        <v>-0.0041457672228477835</v>
      </c>
      <c r="J58" s="44">
        <f t="shared" si="4"/>
        <v>-567</v>
      </c>
    </row>
    <row r="59" spans="1:10" ht="15">
      <c r="A59" s="81">
        <v>65</v>
      </c>
      <c r="B59" s="3" t="s">
        <v>59</v>
      </c>
      <c r="C59" s="45">
        <v>25714</v>
      </c>
      <c r="D59" s="44">
        <v>25492</v>
      </c>
      <c r="E59" s="45">
        <v>25512</v>
      </c>
      <c r="F59" s="75">
        <f t="shared" si="5"/>
        <v>0.0018365484809709691</v>
      </c>
      <c r="G59" s="75">
        <f t="shared" si="1"/>
        <v>-0.007855642840476006</v>
      </c>
      <c r="H59" s="45">
        <f t="shared" si="2"/>
        <v>-202</v>
      </c>
      <c r="I59" s="77">
        <f t="shared" si="3"/>
        <v>-0.00025847067253557173</v>
      </c>
      <c r="J59" s="44">
        <f t="shared" si="4"/>
        <v>20</v>
      </c>
    </row>
    <row r="60" spans="1:10" ht="15">
      <c r="A60" s="81">
        <v>66</v>
      </c>
      <c r="B60" s="3" t="s">
        <v>60</v>
      </c>
      <c r="C60" s="45">
        <v>43307</v>
      </c>
      <c r="D60" s="44">
        <v>46659</v>
      </c>
      <c r="E60" s="45">
        <v>47468</v>
      </c>
      <c r="F60" s="75">
        <f t="shared" si="5"/>
        <v>0.0034171089406839906</v>
      </c>
      <c r="G60" s="75">
        <f t="shared" si="1"/>
        <v>0.09608146489020251</v>
      </c>
      <c r="H60" s="45">
        <f t="shared" si="2"/>
        <v>4161</v>
      </c>
      <c r="I60" s="77">
        <f t="shared" si="3"/>
        <v>0.005324239942675811</v>
      </c>
      <c r="J60" s="44">
        <f t="shared" si="4"/>
        <v>809</v>
      </c>
    </row>
    <row r="61" spans="1:10" ht="15">
      <c r="A61" s="81">
        <v>68</v>
      </c>
      <c r="B61" s="3" t="s">
        <v>61</v>
      </c>
      <c r="C61" s="45">
        <v>66995</v>
      </c>
      <c r="D61" s="44">
        <v>95054</v>
      </c>
      <c r="E61" s="45">
        <v>94084</v>
      </c>
      <c r="F61" s="75">
        <f t="shared" si="5"/>
        <v>0.006772884418456909</v>
      </c>
      <c r="G61" s="75">
        <f t="shared" si="1"/>
        <v>0.4043436077319203</v>
      </c>
      <c r="H61" s="45">
        <f t="shared" si="2"/>
        <v>27089</v>
      </c>
      <c r="I61" s="77">
        <f t="shared" si="3"/>
        <v>0.03466194083324803</v>
      </c>
      <c r="J61" s="44">
        <f t="shared" si="4"/>
        <v>-970</v>
      </c>
    </row>
    <row r="62" spans="1:10" ht="15">
      <c r="A62" s="81">
        <v>69</v>
      </c>
      <c r="B62" s="3" t="s">
        <v>62</v>
      </c>
      <c r="C62" s="45">
        <v>131093</v>
      </c>
      <c r="D62" s="44">
        <v>138882</v>
      </c>
      <c r="E62" s="45">
        <v>139636</v>
      </c>
      <c r="F62" s="75">
        <f t="shared" si="5"/>
        <v>0.010052065055223512</v>
      </c>
      <c r="G62" s="75">
        <f t="shared" si="1"/>
        <v>0.06516747652429954</v>
      </c>
      <c r="H62" s="45">
        <f t="shared" si="2"/>
        <v>8543</v>
      </c>
      <c r="I62" s="77">
        <f t="shared" si="3"/>
        <v>0.010931262155798956</v>
      </c>
      <c r="J62" s="44">
        <f t="shared" si="4"/>
        <v>754</v>
      </c>
    </row>
    <row r="63" spans="1:10" ht="15">
      <c r="A63" s="81">
        <v>70</v>
      </c>
      <c r="B63" s="3" t="s">
        <v>63</v>
      </c>
      <c r="C63" s="45">
        <v>223489</v>
      </c>
      <c r="D63" s="44">
        <v>219591</v>
      </c>
      <c r="E63" s="45">
        <v>217359</v>
      </c>
      <c r="F63" s="75">
        <f t="shared" si="5"/>
        <v>0.015647159817943276</v>
      </c>
      <c r="G63" s="75">
        <f t="shared" si="1"/>
        <v>-0.027428643020461857</v>
      </c>
      <c r="H63" s="45">
        <f t="shared" si="2"/>
        <v>-6130</v>
      </c>
      <c r="I63" s="77">
        <f t="shared" si="3"/>
        <v>-0.00784368922100522</v>
      </c>
      <c r="J63" s="44">
        <f t="shared" si="4"/>
        <v>-2232</v>
      </c>
    </row>
    <row r="64" spans="1:10" ht="15">
      <c r="A64" s="81">
        <v>71</v>
      </c>
      <c r="B64" s="3" t="s">
        <v>64</v>
      </c>
      <c r="C64" s="45">
        <v>132320</v>
      </c>
      <c r="D64" s="44">
        <v>140464</v>
      </c>
      <c r="E64" s="45">
        <v>143960</v>
      </c>
      <c r="F64" s="75">
        <f t="shared" si="5"/>
        <v>0.010363339578260454</v>
      </c>
      <c r="G64" s="75">
        <f t="shared" si="1"/>
        <v>0.08796856106408706</v>
      </c>
      <c r="H64" s="45">
        <f t="shared" si="2"/>
        <v>11640</v>
      </c>
      <c r="I64" s="77">
        <f t="shared" si="3"/>
        <v>0.014894052615416112</v>
      </c>
      <c r="J64" s="44">
        <f t="shared" si="4"/>
        <v>3496</v>
      </c>
    </row>
    <row r="65" spans="1:10" ht="15">
      <c r="A65" s="81">
        <v>72</v>
      </c>
      <c r="B65" s="3" t="s">
        <v>65</v>
      </c>
      <c r="C65" s="45">
        <v>11605</v>
      </c>
      <c r="D65" s="44">
        <v>9576</v>
      </c>
      <c r="E65" s="45">
        <v>10477</v>
      </c>
      <c r="F65" s="75">
        <f t="shared" si="5"/>
        <v>0.0007542144259616198</v>
      </c>
      <c r="G65" s="75">
        <f t="shared" si="1"/>
        <v>-0.0971994829814735</v>
      </c>
      <c r="H65" s="45">
        <f t="shared" si="2"/>
        <v>-1128</v>
      </c>
      <c r="I65" s="77">
        <f t="shared" si="3"/>
        <v>-0.0014433411812877469</v>
      </c>
      <c r="J65" s="44">
        <f t="shared" si="4"/>
        <v>901</v>
      </c>
    </row>
    <row r="66" spans="1:10" ht="15">
      <c r="A66" s="81">
        <v>73</v>
      </c>
      <c r="B66" s="3" t="s">
        <v>66</v>
      </c>
      <c r="C66" s="45">
        <v>56224</v>
      </c>
      <c r="D66" s="44">
        <v>59454</v>
      </c>
      <c r="E66" s="45">
        <v>62694</v>
      </c>
      <c r="F66" s="75">
        <f aca="true" t="shared" si="6" ref="F66:F90">E66/$E$90</f>
        <v>0.004513192633505564</v>
      </c>
      <c r="G66" s="75">
        <f t="shared" si="1"/>
        <v>0.1150754126351736</v>
      </c>
      <c r="H66" s="45">
        <f t="shared" si="2"/>
        <v>6470</v>
      </c>
      <c r="I66" s="77">
        <f t="shared" si="3"/>
        <v>0.008278738867847272</v>
      </c>
      <c r="J66" s="44">
        <f t="shared" si="4"/>
        <v>3240</v>
      </c>
    </row>
    <row r="67" spans="1:10" ht="15">
      <c r="A67" s="81">
        <v>74</v>
      </c>
      <c r="B67" s="3" t="s">
        <v>67</v>
      </c>
      <c r="C67" s="45">
        <v>24543</v>
      </c>
      <c r="D67" s="44">
        <v>30237</v>
      </c>
      <c r="E67" s="45">
        <v>31245</v>
      </c>
      <c r="F67" s="75">
        <f t="shared" si="6"/>
        <v>0.0022492535782352593</v>
      </c>
      <c r="G67" s="75">
        <f aca="true" t="shared" si="7" ref="G67:G90">(E67-C67)/C67</f>
        <v>0.2730717516196064</v>
      </c>
      <c r="H67" s="45">
        <f aca="true" t="shared" si="8" ref="H67:H90">E67-C67</f>
        <v>6702</v>
      </c>
      <c r="I67" s="77">
        <f aca="true" t="shared" si="9" ref="I67:I90">H67/$H$90</f>
        <v>0.00857559627392773</v>
      </c>
      <c r="J67" s="44">
        <f aca="true" t="shared" si="10" ref="J67:J90">E67-D67</f>
        <v>1008</v>
      </c>
    </row>
    <row r="68" spans="1:10" ht="15">
      <c r="A68" s="81">
        <v>75</v>
      </c>
      <c r="B68" s="3" t="s">
        <v>68</v>
      </c>
      <c r="C68" s="45">
        <v>6527</v>
      </c>
      <c r="D68" s="44">
        <v>6896</v>
      </c>
      <c r="E68" s="45">
        <v>6956</v>
      </c>
      <c r="F68" s="75">
        <f t="shared" si="6"/>
        <v>0.0005007459718420375</v>
      </c>
      <c r="G68" s="75">
        <f t="shared" si="7"/>
        <v>0.065726980235943</v>
      </c>
      <c r="H68" s="45">
        <f t="shared" si="8"/>
        <v>429</v>
      </c>
      <c r="I68" s="77">
        <f t="shared" si="9"/>
        <v>0.0005489302896918825</v>
      </c>
      <c r="J68" s="44">
        <f t="shared" si="10"/>
        <v>60</v>
      </c>
    </row>
    <row r="69" spans="1:10" ht="15">
      <c r="A69" s="81">
        <v>77</v>
      </c>
      <c r="B69" s="3" t="s">
        <v>69</v>
      </c>
      <c r="C69" s="45">
        <v>30068</v>
      </c>
      <c r="D69" s="44">
        <v>30077</v>
      </c>
      <c r="E69" s="45">
        <v>29820</v>
      </c>
      <c r="F69" s="75">
        <f t="shared" si="6"/>
        <v>0.0021466712018875156</v>
      </c>
      <c r="G69" s="75">
        <f t="shared" si="7"/>
        <v>-0.008247971265132367</v>
      </c>
      <c r="H69" s="45">
        <f t="shared" si="8"/>
        <v>-248</v>
      </c>
      <c r="I69" s="77">
        <f t="shared" si="9"/>
        <v>-0.0003173303306377316</v>
      </c>
      <c r="J69" s="44">
        <f t="shared" si="10"/>
        <v>-257</v>
      </c>
    </row>
    <row r="70" spans="1:10" ht="15">
      <c r="A70" s="81">
        <v>78</v>
      </c>
      <c r="B70" s="3" t="s">
        <v>70</v>
      </c>
      <c r="C70" s="45">
        <v>37611</v>
      </c>
      <c r="D70" s="44">
        <v>47606</v>
      </c>
      <c r="E70" s="45">
        <v>55124</v>
      </c>
      <c r="F70" s="75">
        <f t="shared" si="6"/>
        <v>0.00396824625529334</v>
      </c>
      <c r="G70" s="75">
        <f t="shared" si="7"/>
        <v>0.46563505357475204</v>
      </c>
      <c r="H70" s="45">
        <f t="shared" si="8"/>
        <v>17513</v>
      </c>
      <c r="I70" s="77">
        <f t="shared" si="9"/>
        <v>0.022408895485720136</v>
      </c>
      <c r="J70" s="44">
        <f t="shared" si="10"/>
        <v>7518</v>
      </c>
    </row>
    <row r="71" spans="1:10" ht="15">
      <c r="A71" s="81">
        <v>79</v>
      </c>
      <c r="B71" s="3" t="s">
        <v>71</v>
      </c>
      <c r="C71" s="45">
        <v>57667</v>
      </c>
      <c r="D71" s="44">
        <v>59879</v>
      </c>
      <c r="E71" s="45">
        <v>60033</v>
      </c>
      <c r="F71" s="75">
        <f t="shared" si="6"/>
        <v>0.004321633543357252</v>
      </c>
      <c r="G71" s="75">
        <f t="shared" si="7"/>
        <v>0.04102866457419321</v>
      </c>
      <c r="H71" s="45">
        <f t="shared" si="8"/>
        <v>2366</v>
      </c>
      <c r="I71" s="77">
        <f t="shared" si="9"/>
        <v>0.0030274337189067457</v>
      </c>
      <c r="J71" s="44">
        <f t="shared" si="10"/>
        <v>154</v>
      </c>
    </row>
    <row r="72" spans="1:10" ht="15">
      <c r="A72" s="81">
        <v>80</v>
      </c>
      <c r="B72" s="3" t="s">
        <v>72</v>
      </c>
      <c r="C72" s="45">
        <v>244628</v>
      </c>
      <c r="D72" s="44">
        <v>259724</v>
      </c>
      <c r="E72" s="45">
        <v>258471</v>
      </c>
      <c r="F72" s="75">
        <f t="shared" si="6"/>
        <v>0.01860671536630007</v>
      </c>
      <c r="G72" s="75">
        <f t="shared" si="7"/>
        <v>0.05658796213025492</v>
      </c>
      <c r="H72" s="45">
        <f t="shared" si="8"/>
        <v>13843</v>
      </c>
      <c r="I72" s="77">
        <f t="shared" si="9"/>
        <v>0.01771291841539564</v>
      </c>
      <c r="J72" s="44">
        <f t="shared" si="10"/>
        <v>-1253</v>
      </c>
    </row>
    <row r="73" spans="1:10" s="25" customFormat="1" ht="15">
      <c r="A73" s="81">
        <v>81</v>
      </c>
      <c r="B73" s="3" t="s">
        <v>73</v>
      </c>
      <c r="C73" s="45">
        <v>515500</v>
      </c>
      <c r="D73" s="44">
        <v>656069</v>
      </c>
      <c r="E73" s="45">
        <v>568430</v>
      </c>
      <c r="F73" s="75">
        <f t="shared" si="6"/>
        <v>0.04091992995603355</v>
      </c>
      <c r="G73" s="75">
        <f t="shared" si="7"/>
        <v>0.10267701260911737</v>
      </c>
      <c r="H73" s="45">
        <f t="shared" si="8"/>
        <v>52930</v>
      </c>
      <c r="I73" s="77">
        <f t="shared" si="9"/>
        <v>0.06772699355102876</v>
      </c>
      <c r="J73" s="44">
        <f t="shared" si="10"/>
        <v>-87639</v>
      </c>
    </row>
    <row r="74" spans="1:10" s="25" customFormat="1" ht="15">
      <c r="A74" s="81">
        <v>82</v>
      </c>
      <c r="B74" s="3" t="s">
        <v>74</v>
      </c>
      <c r="C74" s="45">
        <v>363783</v>
      </c>
      <c r="D74" s="44">
        <v>391417</v>
      </c>
      <c r="E74" s="45">
        <v>392600</v>
      </c>
      <c r="F74" s="75">
        <f t="shared" si="6"/>
        <v>0.028262344529209883</v>
      </c>
      <c r="G74" s="75">
        <f t="shared" si="7"/>
        <v>0.07921480662922677</v>
      </c>
      <c r="H74" s="45">
        <f t="shared" si="8"/>
        <v>28817</v>
      </c>
      <c r="I74" s="77">
        <f t="shared" si="9"/>
        <v>0.03687301668543352</v>
      </c>
      <c r="J74" s="44">
        <f t="shared" si="10"/>
        <v>1183</v>
      </c>
    </row>
    <row r="75" spans="1:10" ht="15">
      <c r="A75" s="81">
        <v>84</v>
      </c>
      <c r="B75" s="3" t="s">
        <v>75</v>
      </c>
      <c r="C75" s="45">
        <v>14952</v>
      </c>
      <c r="D75" s="44">
        <v>27816</v>
      </c>
      <c r="E75" s="45">
        <v>27378</v>
      </c>
      <c r="F75" s="75">
        <f t="shared" si="6"/>
        <v>0.0019708774032621197</v>
      </c>
      <c r="G75" s="75">
        <f t="shared" si="7"/>
        <v>0.8310593900481541</v>
      </c>
      <c r="H75" s="45">
        <f t="shared" si="8"/>
        <v>12426</v>
      </c>
      <c r="I75" s="77">
        <f t="shared" si="9"/>
        <v>0.01589978503429215</v>
      </c>
      <c r="J75" s="44">
        <f t="shared" si="10"/>
        <v>-438</v>
      </c>
    </row>
    <row r="76" spans="1:10" ht="15">
      <c r="A76" s="81">
        <v>85</v>
      </c>
      <c r="B76" s="3" t="s">
        <v>76</v>
      </c>
      <c r="C76" s="45">
        <v>646776</v>
      </c>
      <c r="D76" s="44">
        <v>745230</v>
      </c>
      <c r="E76" s="45">
        <v>772358</v>
      </c>
      <c r="F76" s="75">
        <f t="shared" si="6"/>
        <v>0.05560022388153715</v>
      </c>
      <c r="G76" s="75">
        <f t="shared" si="7"/>
        <v>0.19416614098234938</v>
      </c>
      <c r="H76" s="45">
        <f t="shared" si="8"/>
        <v>125582</v>
      </c>
      <c r="I76" s="77">
        <f t="shared" si="9"/>
        <v>0.16068942573446618</v>
      </c>
      <c r="J76" s="44">
        <f t="shared" si="10"/>
        <v>27128</v>
      </c>
    </row>
    <row r="77" spans="1:10" ht="15">
      <c r="A77" s="81">
        <v>86</v>
      </c>
      <c r="B77" s="3" t="s">
        <v>77</v>
      </c>
      <c r="C77" s="45">
        <v>249657</v>
      </c>
      <c r="D77" s="44">
        <v>268963</v>
      </c>
      <c r="E77" s="45">
        <v>270867</v>
      </c>
      <c r="F77" s="75">
        <f t="shared" si="6"/>
        <v>0.01949907405907665</v>
      </c>
      <c r="G77" s="75">
        <f t="shared" si="7"/>
        <v>0.08495656040086999</v>
      </c>
      <c r="H77" s="45">
        <f t="shared" si="8"/>
        <v>21210</v>
      </c>
      <c r="I77" s="77">
        <f t="shared" si="9"/>
        <v>0.02713942061623503</v>
      </c>
      <c r="J77" s="44">
        <f t="shared" si="10"/>
        <v>1904</v>
      </c>
    </row>
    <row r="78" spans="1:10" ht="15">
      <c r="A78" s="81">
        <v>87</v>
      </c>
      <c r="B78" s="3" t="s">
        <v>78</v>
      </c>
      <c r="C78" s="45">
        <v>20417</v>
      </c>
      <c r="D78" s="44">
        <v>23323</v>
      </c>
      <c r="E78" s="45">
        <v>24137</v>
      </c>
      <c r="F78" s="75">
        <f t="shared" si="6"/>
        <v>0.0017375654862494623</v>
      </c>
      <c r="G78" s="75">
        <f t="shared" si="7"/>
        <v>0.18220110692070335</v>
      </c>
      <c r="H78" s="45">
        <f t="shared" si="8"/>
        <v>3720</v>
      </c>
      <c r="I78" s="77">
        <f t="shared" si="9"/>
        <v>0.004759954959565974</v>
      </c>
      <c r="J78" s="44">
        <f t="shared" si="10"/>
        <v>814</v>
      </c>
    </row>
    <row r="79" spans="1:10" ht="15">
      <c r="A79" s="81">
        <v>88</v>
      </c>
      <c r="B79" s="3" t="s">
        <v>79</v>
      </c>
      <c r="C79" s="45">
        <v>33419</v>
      </c>
      <c r="D79" s="44">
        <v>38686</v>
      </c>
      <c r="E79" s="45">
        <v>36943</v>
      </c>
      <c r="F79" s="75">
        <f t="shared" si="6"/>
        <v>0.0026594391083611837</v>
      </c>
      <c r="G79" s="75">
        <f t="shared" si="7"/>
        <v>0.10544899608007421</v>
      </c>
      <c r="H79" s="45">
        <f t="shared" si="8"/>
        <v>3524</v>
      </c>
      <c r="I79" s="77">
        <f t="shared" si="9"/>
        <v>0.00450916163373938</v>
      </c>
      <c r="J79" s="44">
        <f t="shared" si="10"/>
        <v>-1743</v>
      </c>
    </row>
    <row r="80" spans="1:10" ht="15">
      <c r="A80" s="81">
        <v>90</v>
      </c>
      <c r="B80" s="3" t="s">
        <v>80</v>
      </c>
      <c r="C80" s="45">
        <v>12473</v>
      </c>
      <c r="D80" s="44">
        <v>13494</v>
      </c>
      <c r="E80" s="45">
        <v>13350</v>
      </c>
      <c r="F80" s="75">
        <f t="shared" si="6"/>
        <v>0.0009610348942051756</v>
      </c>
      <c r="G80" s="75">
        <f t="shared" si="7"/>
        <v>0.0703118736470777</v>
      </c>
      <c r="H80" s="45">
        <f t="shared" si="8"/>
        <v>877</v>
      </c>
      <c r="I80" s="77">
        <f t="shared" si="9"/>
        <v>0.0011221721772955266</v>
      </c>
      <c r="J80" s="44">
        <f t="shared" si="10"/>
        <v>-144</v>
      </c>
    </row>
    <row r="81" spans="1:10" ht="15">
      <c r="A81" s="81">
        <v>91</v>
      </c>
      <c r="B81" s="3" t="s">
        <v>81</v>
      </c>
      <c r="C81" s="45">
        <v>2496</v>
      </c>
      <c r="D81" s="44">
        <v>2777</v>
      </c>
      <c r="E81" s="45">
        <v>2799</v>
      </c>
      <c r="F81" s="75">
        <f t="shared" si="6"/>
        <v>0.00020149338343672556</v>
      </c>
      <c r="G81" s="75">
        <f t="shared" si="7"/>
        <v>0.12139423076923077</v>
      </c>
      <c r="H81" s="45">
        <f t="shared" si="8"/>
        <v>303</v>
      </c>
      <c r="I81" s="77">
        <f t="shared" si="9"/>
        <v>0.00038770600880335754</v>
      </c>
      <c r="J81" s="44">
        <f t="shared" si="10"/>
        <v>22</v>
      </c>
    </row>
    <row r="82" spans="1:10" ht="15">
      <c r="A82" s="81">
        <v>92</v>
      </c>
      <c r="B82" s="3" t="s">
        <v>82</v>
      </c>
      <c r="C82" s="45">
        <v>12276</v>
      </c>
      <c r="D82" s="44">
        <v>11858</v>
      </c>
      <c r="E82" s="45">
        <v>11790</v>
      </c>
      <c r="F82" s="75">
        <f t="shared" si="6"/>
        <v>0.0008487341874665932</v>
      </c>
      <c r="G82" s="75">
        <f t="shared" si="7"/>
        <v>-0.039589442815249266</v>
      </c>
      <c r="H82" s="45">
        <f t="shared" si="8"/>
        <v>-486</v>
      </c>
      <c r="I82" s="77">
        <f t="shared" si="9"/>
        <v>-0.0006218650834271676</v>
      </c>
      <c r="J82" s="44">
        <f t="shared" si="10"/>
        <v>-68</v>
      </c>
    </row>
    <row r="83" spans="1:10" ht="15">
      <c r="A83" s="81">
        <v>93</v>
      </c>
      <c r="B83" s="3" t="s">
        <v>83</v>
      </c>
      <c r="C83" s="45">
        <v>42205</v>
      </c>
      <c r="D83" s="44">
        <v>45783</v>
      </c>
      <c r="E83" s="45">
        <v>46529</v>
      </c>
      <c r="F83" s="75">
        <f t="shared" si="6"/>
        <v>0.0033495125537432668</v>
      </c>
      <c r="G83" s="75">
        <f t="shared" si="7"/>
        <v>0.10245231607629428</v>
      </c>
      <c r="H83" s="45">
        <f t="shared" si="8"/>
        <v>4324</v>
      </c>
      <c r="I83" s="77">
        <f t="shared" si="9"/>
        <v>0.00553280786160303</v>
      </c>
      <c r="J83" s="44">
        <f t="shared" si="10"/>
        <v>746</v>
      </c>
    </row>
    <row r="84" spans="1:10" ht="15">
      <c r="A84" s="81">
        <v>94</v>
      </c>
      <c r="B84" s="3" t="s">
        <v>84</v>
      </c>
      <c r="C84" s="45">
        <v>37077</v>
      </c>
      <c r="D84" s="44">
        <v>43230</v>
      </c>
      <c r="E84" s="45">
        <v>42894</v>
      </c>
      <c r="F84" s="75">
        <f t="shared" si="6"/>
        <v>0.0030878375095158652</v>
      </c>
      <c r="G84" s="75">
        <f t="shared" si="7"/>
        <v>0.15688971599643983</v>
      </c>
      <c r="H84" s="45">
        <f t="shared" si="8"/>
        <v>5817</v>
      </c>
      <c r="I84" s="77">
        <f t="shared" si="9"/>
        <v>0.0074431876343535675</v>
      </c>
      <c r="J84" s="44">
        <f t="shared" si="10"/>
        <v>-336</v>
      </c>
    </row>
    <row r="85" spans="1:10" ht="15">
      <c r="A85" s="81">
        <v>95</v>
      </c>
      <c r="B85" s="3" t="s">
        <v>85</v>
      </c>
      <c r="C85" s="45">
        <v>70561</v>
      </c>
      <c r="D85" s="44">
        <v>68051</v>
      </c>
      <c r="E85" s="45">
        <v>67847</v>
      </c>
      <c r="F85" s="75">
        <f t="shared" si="6"/>
        <v>0.0048841449039055095</v>
      </c>
      <c r="G85" s="75">
        <f t="shared" si="7"/>
        <v>-0.03846317370785562</v>
      </c>
      <c r="H85" s="45">
        <f t="shared" si="8"/>
        <v>-2714</v>
      </c>
      <c r="I85" s="77">
        <f t="shared" si="9"/>
        <v>-0.003472719828027434</v>
      </c>
      <c r="J85" s="44">
        <f t="shared" si="10"/>
        <v>-204</v>
      </c>
    </row>
    <row r="86" spans="1:10" ht="15">
      <c r="A86" s="81">
        <v>96</v>
      </c>
      <c r="B86" s="3" t="s">
        <v>86</v>
      </c>
      <c r="C86" s="45">
        <v>107592</v>
      </c>
      <c r="D86" s="44">
        <v>114168</v>
      </c>
      <c r="E86" s="45">
        <v>110274</v>
      </c>
      <c r="F86" s="75">
        <f t="shared" si="6"/>
        <v>0.007938364189032324</v>
      </c>
      <c r="G86" s="75">
        <f t="shared" si="7"/>
        <v>0.024927503903635958</v>
      </c>
      <c r="H86" s="45">
        <f t="shared" si="8"/>
        <v>2682</v>
      </c>
      <c r="I86" s="77">
        <f t="shared" si="9"/>
        <v>0.0034317739789128878</v>
      </c>
      <c r="J86" s="44">
        <f t="shared" si="10"/>
        <v>-3894</v>
      </c>
    </row>
    <row r="87" spans="1:10" ht="15">
      <c r="A87" s="81">
        <v>97</v>
      </c>
      <c r="B87" s="3" t="s">
        <v>87</v>
      </c>
      <c r="C87" s="45">
        <v>32174</v>
      </c>
      <c r="D87" s="44">
        <v>35591</v>
      </c>
      <c r="E87" s="45">
        <v>34427</v>
      </c>
      <c r="F87" s="75">
        <f t="shared" si="6"/>
        <v>0.002478318224928957</v>
      </c>
      <c r="G87" s="75">
        <f t="shared" si="7"/>
        <v>0.07002548641760428</v>
      </c>
      <c r="H87" s="45">
        <f t="shared" si="8"/>
        <v>2253</v>
      </c>
      <c r="I87" s="77">
        <f t="shared" si="9"/>
        <v>0.0028828436892210053</v>
      </c>
      <c r="J87" s="44">
        <f t="shared" si="10"/>
        <v>-1164</v>
      </c>
    </row>
    <row r="88" spans="1:10" ht="15">
      <c r="A88" s="81">
        <v>98</v>
      </c>
      <c r="B88" s="3" t="s">
        <v>88</v>
      </c>
      <c r="C88" s="45">
        <v>2344</v>
      </c>
      <c r="D88" s="44">
        <v>2149</v>
      </c>
      <c r="E88" s="45">
        <v>2318</v>
      </c>
      <c r="F88" s="75">
        <f t="shared" si="6"/>
        <v>0.00016686733219232935</v>
      </c>
      <c r="G88" s="75">
        <f t="shared" si="7"/>
        <v>-0.011092150170648464</v>
      </c>
      <c r="H88" s="45">
        <f t="shared" si="8"/>
        <v>-26</v>
      </c>
      <c r="I88" s="77">
        <f t="shared" si="9"/>
        <v>-3.326850240556864E-05</v>
      </c>
      <c r="J88" s="44">
        <f t="shared" si="10"/>
        <v>169</v>
      </c>
    </row>
    <row r="89" spans="1:10" ht="15" thickBot="1">
      <c r="A89" s="81">
        <v>99</v>
      </c>
      <c r="B89" s="3" t="s">
        <v>89</v>
      </c>
      <c r="C89" s="45">
        <v>3624</v>
      </c>
      <c r="D89" s="44">
        <v>3999</v>
      </c>
      <c r="E89" s="45">
        <v>3957</v>
      </c>
      <c r="F89" s="75">
        <f t="shared" si="6"/>
        <v>0.0002848550619003655</v>
      </c>
      <c r="G89" s="75">
        <f t="shared" si="7"/>
        <v>0.09188741721854304</v>
      </c>
      <c r="H89" s="45">
        <f t="shared" si="8"/>
        <v>333</v>
      </c>
      <c r="I89" s="77">
        <f t="shared" si="9"/>
        <v>0.00042609274234824444</v>
      </c>
      <c r="J89" s="44">
        <f t="shared" si="10"/>
        <v>-42</v>
      </c>
    </row>
    <row r="90" spans="1:10" s="11" customFormat="1" ht="15" thickBot="1">
      <c r="A90" s="122" t="s">
        <v>90</v>
      </c>
      <c r="B90" s="123"/>
      <c r="C90" s="82">
        <v>13109755</v>
      </c>
      <c r="D90" s="83">
        <v>14033585</v>
      </c>
      <c r="E90" s="82">
        <v>13891275</v>
      </c>
      <c r="F90" s="84">
        <f t="shared" si="6"/>
        <v>1</v>
      </c>
      <c r="G90" s="84">
        <f t="shared" si="7"/>
        <v>0.05961362359555918</v>
      </c>
      <c r="H90" s="82">
        <f t="shared" si="8"/>
        <v>781520</v>
      </c>
      <c r="I90" s="85">
        <f t="shared" si="9"/>
        <v>1</v>
      </c>
      <c r="J90" s="83">
        <f t="shared" si="10"/>
        <v>-142310</v>
      </c>
    </row>
    <row r="91" spans="1:9" ht="15">
      <c r="A91" s="25"/>
      <c r="B91" s="25"/>
      <c r="C91" s="12"/>
      <c r="D91" s="12"/>
      <c r="E91" s="12"/>
      <c r="F91" s="25"/>
      <c r="G91" s="25"/>
      <c r="H91" s="25"/>
      <c r="I91" s="25"/>
    </row>
    <row r="94" ht="15">
      <c r="F94" s="9"/>
    </row>
    <row r="98" ht="15">
      <c r="D98" s="27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36"/>
  <sheetViews>
    <sheetView workbookViewId="0" topLeftCell="A1">
      <pane ySplit="1" topLeftCell="A23" activePane="bottomLeft" state="frozen"/>
      <selection pane="bottomLeft" activeCell="B30" sqref="B30"/>
    </sheetView>
  </sheetViews>
  <sheetFormatPr defaultColWidth="8.8515625" defaultRowHeight="15"/>
  <cols>
    <col min="1" max="1" width="17.28125" style="7" bestFit="1" customWidth="1"/>
    <col min="2" max="2" width="34.421875" style="7" bestFit="1" customWidth="1"/>
    <col min="3" max="3" width="12.00390625" style="7" customWidth="1"/>
    <col min="4" max="4" width="10.140625" style="0" customWidth="1"/>
    <col min="5" max="5" width="12.00390625" style="7" customWidth="1"/>
    <col min="6" max="6" width="17.8515625" style="7" customWidth="1"/>
    <col min="7" max="7" width="28.421875" style="7" customWidth="1"/>
    <col min="8" max="8" width="26.7109375" style="7" customWidth="1"/>
    <col min="9" max="9" width="22.00390625" style="7" customWidth="1"/>
    <col min="10" max="10" width="27.57421875" style="7" customWidth="1"/>
    <col min="11" max="14" width="8.8515625" style="9" customWidth="1"/>
    <col min="15" max="16384" width="8.8515625" style="7" customWidth="1"/>
  </cols>
  <sheetData>
    <row r="1" spans="1:10" ht="44" thickBot="1">
      <c r="A1" s="6" t="s">
        <v>1</v>
      </c>
      <c r="B1" s="6" t="s">
        <v>91</v>
      </c>
      <c r="C1" s="4">
        <v>41821</v>
      </c>
      <c r="D1" s="32">
        <v>42156</v>
      </c>
      <c r="E1" s="4">
        <v>42186</v>
      </c>
      <c r="F1" s="1" t="s">
        <v>265</v>
      </c>
      <c r="G1" s="1" t="s">
        <v>266</v>
      </c>
      <c r="H1" s="1" t="s">
        <v>267</v>
      </c>
      <c r="I1" s="1" t="s">
        <v>268</v>
      </c>
      <c r="J1" s="30" t="s">
        <v>269</v>
      </c>
    </row>
    <row r="2" spans="1:10" ht="15">
      <c r="A2" s="86">
        <v>10</v>
      </c>
      <c r="B2" s="87" t="s">
        <v>10</v>
      </c>
      <c r="C2" s="72">
        <v>427800</v>
      </c>
      <c r="D2" s="72">
        <v>434847</v>
      </c>
      <c r="E2" s="72">
        <v>437545</v>
      </c>
      <c r="F2" s="74">
        <f aca="true" t="shared" si="0" ref="F2:F26">E2/$E$26</f>
        <v>0.12234175218990184</v>
      </c>
      <c r="G2" s="74">
        <f aca="true" t="shared" si="1" ref="G2:G26">(E2-C2)/C2</f>
        <v>0.02277933613838242</v>
      </c>
      <c r="H2" s="72">
        <f aca="true" t="shared" si="2" ref="H2:H26">E2-C2</f>
        <v>9745</v>
      </c>
      <c r="I2" s="76">
        <f>H2/$H$26</f>
        <v>0.22878272097664046</v>
      </c>
      <c r="J2" s="73">
        <f>E2-D2</f>
        <v>2698</v>
      </c>
    </row>
    <row r="3" spans="1:10" ht="15">
      <c r="A3" s="81">
        <v>11</v>
      </c>
      <c r="B3" s="88" t="s">
        <v>11</v>
      </c>
      <c r="C3" s="45">
        <v>15041</v>
      </c>
      <c r="D3" s="45">
        <v>15785</v>
      </c>
      <c r="E3" s="45">
        <v>15915</v>
      </c>
      <c r="F3" s="75">
        <f t="shared" si="0"/>
        <v>0.0044499856839920185</v>
      </c>
      <c r="G3" s="75">
        <f t="shared" si="1"/>
        <v>0.058107838574562864</v>
      </c>
      <c r="H3" s="45">
        <f t="shared" si="2"/>
        <v>874</v>
      </c>
      <c r="I3" s="77">
        <f aca="true" t="shared" si="3" ref="I3:I26">H3/$H$26</f>
        <v>0.020518840239464726</v>
      </c>
      <c r="J3" s="44">
        <f aca="true" t="shared" si="4" ref="J3:J26">E3-D3</f>
        <v>130</v>
      </c>
    </row>
    <row r="4" spans="1:10" ht="17.25" customHeight="1">
      <c r="A4" s="81">
        <v>12</v>
      </c>
      <c r="B4" s="88" t="s">
        <v>12</v>
      </c>
      <c r="C4" s="45">
        <v>3212</v>
      </c>
      <c r="D4" s="45">
        <v>4062</v>
      </c>
      <c r="E4" s="45">
        <v>3509</v>
      </c>
      <c r="F4" s="75">
        <f t="shared" si="0"/>
        <v>0.000981149843866038</v>
      </c>
      <c r="G4" s="75">
        <f t="shared" si="1"/>
        <v>0.09246575342465753</v>
      </c>
      <c r="H4" s="45">
        <f t="shared" si="2"/>
        <v>297</v>
      </c>
      <c r="I4" s="77">
        <f t="shared" si="3"/>
        <v>0.006972649371992018</v>
      </c>
      <c r="J4" s="44">
        <f t="shared" si="4"/>
        <v>-553</v>
      </c>
    </row>
    <row r="5" spans="1:10" ht="15">
      <c r="A5" s="81">
        <v>13</v>
      </c>
      <c r="B5" s="88" t="s">
        <v>13</v>
      </c>
      <c r="C5" s="45">
        <v>435675</v>
      </c>
      <c r="D5" s="45">
        <v>424270</v>
      </c>
      <c r="E5" s="45">
        <v>418688</v>
      </c>
      <c r="F5" s="75">
        <f t="shared" si="0"/>
        <v>0.11706915526605406</v>
      </c>
      <c r="G5" s="75">
        <f t="shared" si="1"/>
        <v>-0.03899007287542319</v>
      </c>
      <c r="H5" s="45">
        <f t="shared" si="2"/>
        <v>-16987</v>
      </c>
      <c r="I5" s="77">
        <f t="shared" si="3"/>
        <v>-0.398802676370466</v>
      </c>
      <c r="J5" s="44">
        <f t="shared" si="4"/>
        <v>-5582</v>
      </c>
    </row>
    <row r="6" spans="1:10" ht="15">
      <c r="A6" s="81">
        <v>14</v>
      </c>
      <c r="B6" s="88" t="s">
        <v>14</v>
      </c>
      <c r="C6" s="45">
        <v>487739</v>
      </c>
      <c r="D6" s="45">
        <v>485501</v>
      </c>
      <c r="E6" s="45">
        <v>479179</v>
      </c>
      <c r="F6" s="75">
        <f t="shared" si="0"/>
        <v>0.1339830153986561</v>
      </c>
      <c r="G6" s="75">
        <f t="shared" si="1"/>
        <v>-0.01755037017749247</v>
      </c>
      <c r="H6" s="45">
        <f t="shared" si="2"/>
        <v>-8560</v>
      </c>
      <c r="I6" s="77">
        <f t="shared" si="3"/>
        <v>-0.20096255429040968</v>
      </c>
      <c r="J6" s="44">
        <f t="shared" si="4"/>
        <v>-6322</v>
      </c>
    </row>
    <row r="7" spans="1:10" ht="15">
      <c r="A7" s="81">
        <v>15</v>
      </c>
      <c r="B7" s="88" t="s">
        <v>15</v>
      </c>
      <c r="C7" s="45">
        <v>64314</v>
      </c>
      <c r="D7" s="45">
        <v>62292</v>
      </c>
      <c r="E7" s="45">
        <v>61368</v>
      </c>
      <c r="F7" s="75">
        <f t="shared" si="0"/>
        <v>0.01715907769118581</v>
      </c>
      <c r="G7" s="75">
        <f t="shared" si="1"/>
        <v>-0.04580651180147402</v>
      </c>
      <c r="H7" s="45">
        <f t="shared" si="2"/>
        <v>-2946</v>
      </c>
      <c r="I7" s="77">
        <f t="shared" si="3"/>
        <v>-0.06916304730602184</v>
      </c>
      <c r="J7" s="44">
        <f t="shared" si="4"/>
        <v>-924</v>
      </c>
    </row>
    <row r="8" spans="1:10" ht="15">
      <c r="A8" s="81">
        <v>16</v>
      </c>
      <c r="B8" s="88" t="s">
        <v>16</v>
      </c>
      <c r="C8" s="45">
        <v>66709</v>
      </c>
      <c r="D8" s="45">
        <v>70434</v>
      </c>
      <c r="E8" s="45">
        <v>66461</v>
      </c>
      <c r="F8" s="75">
        <f t="shared" si="0"/>
        <v>0.018583129031969434</v>
      </c>
      <c r="G8" s="75">
        <f t="shared" si="1"/>
        <v>-0.0037176392990451064</v>
      </c>
      <c r="H8" s="45">
        <f t="shared" si="2"/>
        <v>-248</v>
      </c>
      <c r="I8" s="77">
        <f t="shared" si="3"/>
        <v>-0.005822279610282897</v>
      </c>
      <c r="J8" s="44">
        <f t="shared" si="4"/>
        <v>-3973</v>
      </c>
    </row>
    <row r="9" spans="1:10" ht="15">
      <c r="A9" s="81">
        <v>17</v>
      </c>
      <c r="B9" s="88" t="s">
        <v>17</v>
      </c>
      <c r="C9" s="45">
        <v>48462</v>
      </c>
      <c r="D9" s="45">
        <v>52059</v>
      </c>
      <c r="E9" s="45">
        <v>51191</v>
      </c>
      <c r="F9" s="75">
        <f t="shared" si="0"/>
        <v>0.014313491495396508</v>
      </c>
      <c r="G9" s="75">
        <f t="shared" si="1"/>
        <v>0.05631216210639264</v>
      </c>
      <c r="H9" s="45">
        <f t="shared" si="2"/>
        <v>2729</v>
      </c>
      <c r="I9" s="77">
        <f t="shared" si="3"/>
        <v>0.0640685526470243</v>
      </c>
      <c r="J9" s="44">
        <f t="shared" si="4"/>
        <v>-868</v>
      </c>
    </row>
    <row r="10" spans="1:10" ht="15">
      <c r="A10" s="81">
        <v>18</v>
      </c>
      <c r="B10" s="88" t="s">
        <v>18</v>
      </c>
      <c r="C10" s="45">
        <v>64311</v>
      </c>
      <c r="D10" s="45">
        <v>63266</v>
      </c>
      <c r="E10" s="45">
        <v>63060</v>
      </c>
      <c r="F10" s="75">
        <f t="shared" si="0"/>
        <v>0.017632177017438688</v>
      </c>
      <c r="G10" s="75">
        <f t="shared" si="1"/>
        <v>-0.01945234874282782</v>
      </c>
      <c r="H10" s="45">
        <f t="shared" si="2"/>
        <v>-1251</v>
      </c>
      <c r="I10" s="77">
        <f t="shared" si="3"/>
        <v>-0.029369644324451227</v>
      </c>
      <c r="J10" s="44">
        <f t="shared" si="4"/>
        <v>-206</v>
      </c>
    </row>
    <row r="11" spans="1:10" ht="15">
      <c r="A11" s="81">
        <v>19</v>
      </c>
      <c r="B11" s="88" t="s">
        <v>19</v>
      </c>
      <c r="C11" s="45">
        <v>7985</v>
      </c>
      <c r="D11" s="45">
        <v>7764</v>
      </c>
      <c r="E11" s="45">
        <v>7781</v>
      </c>
      <c r="F11" s="75">
        <f t="shared" si="0"/>
        <v>0.0021756417597952812</v>
      </c>
      <c r="G11" s="75">
        <f t="shared" si="1"/>
        <v>-0.025547902316844083</v>
      </c>
      <c r="H11" s="45">
        <f t="shared" si="2"/>
        <v>-204</v>
      </c>
      <c r="I11" s="77">
        <f t="shared" si="3"/>
        <v>-0.004789294518135931</v>
      </c>
      <c r="J11" s="44">
        <f t="shared" si="4"/>
        <v>17</v>
      </c>
    </row>
    <row r="12" spans="1:10" ht="15">
      <c r="A12" s="81">
        <v>20</v>
      </c>
      <c r="B12" s="88" t="s">
        <v>20</v>
      </c>
      <c r="C12" s="45">
        <v>70829</v>
      </c>
      <c r="D12" s="45">
        <v>74083</v>
      </c>
      <c r="E12" s="45">
        <v>73715</v>
      </c>
      <c r="F12" s="75">
        <f t="shared" si="0"/>
        <v>0.020611416568989738</v>
      </c>
      <c r="G12" s="75">
        <f t="shared" si="1"/>
        <v>0.04074602210958788</v>
      </c>
      <c r="H12" s="45">
        <f t="shared" si="2"/>
        <v>2886</v>
      </c>
      <c r="I12" s="77">
        <f t="shared" si="3"/>
        <v>0.06775443127127598</v>
      </c>
      <c r="J12" s="44">
        <f t="shared" si="4"/>
        <v>-368</v>
      </c>
    </row>
    <row r="13" spans="1:10" ht="15">
      <c r="A13" s="81">
        <v>21</v>
      </c>
      <c r="B13" s="88" t="s">
        <v>21</v>
      </c>
      <c r="C13" s="45">
        <v>18116</v>
      </c>
      <c r="D13" s="45">
        <v>19195</v>
      </c>
      <c r="E13" s="45">
        <v>19266</v>
      </c>
      <c r="F13" s="75">
        <f t="shared" si="0"/>
        <v>0.005386957221978651</v>
      </c>
      <c r="G13" s="75">
        <f t="shared" si="1"/>
        <v>0.06347979686465004</v>
      </c>
      <c r="H13" s="45">
        <f t="shared" si="2"/>
        <v>1150</v>
      </c>
      <c r="I13" s="77">
        <f t="shared" si="3"/>
        <v>0.026998473999295693</v>
      </c>
      <c r="J13" s="44">
        <f t="shared" si="4"/>
        <v>71</v>
      </c>
    </row>
    <row r="14" spans="1:10" ht="15">
      <c r="A14" s="81">
        <v>22</v>
      </c>
      <c r="B14" s="88" t="s">
        <v>22</v>
      </c>
      <c r="C14" s="45">
        <v>187406</v>
      </c>
      <c r="D14" s="45">
        <v>196620</v>
      </c>
      <c r="E14" s="45">
        <v>195225</v>
      </c>
      <c r="F14" s="75">
        <f t="shared" si="0"/>
        <v>0.05458677066649965</v>
      </c>
      <c r="G14" s="75">
        <f t="shared" si="1"/>
        <v>0.04172225008804414</v>
      </c>
      <c r="H14" s="45">
        <f t="shared" si="2"/>
        <v>7819</v>
      </c>
      <c r="I14" s="77">
        <f t="shared" si="3"/>
        <v>0.18356614626129827</v>
      </c>
      <c r="J14" s="44">
        <f t="shared" si="4"/>
        <v>-1395</v>
      </c>
    </row>
    <row r="15" spans="1:10" ht="15">
      <c r="A15" s="81">
        <v>23</v>
      </c>
      <c r="B15" s="88" t="s">
        <v>23</v>
      </c>
      <c r="C15" s="45">
        <v>224470</v>
      </c>
      <c r="D15" s="45">
        <v>232606</v>
      </c>
      <c r="E15" s="45">
        <v>230741</v>
      </c>
      <c r="F15" s="75">
        <f t="shared" si="0"/>
        <v>0.06451738276531589</v>
      </c>
      <c r="G15" s="75">
        <f t="shared" si="1"/>
        <v>0.027936918073684678</v>
      </c>
      <c r="H15" s="45">
        <f t="shared" si="2"/>
        <v>6271</v>
      </c>
      <c r="I15" s="77">
        <f t="shared" si="3"/>
        <v>0.14722385256485504</v>
      </c>
      <c r="J15" s="44">
        <f t="shared" si="4"/>
        <v>-1865</v>
      </c>
    </row>
    <row r="16" spans="1:10" ht="15">
      <c r="A16" s="81">
        <v>24</v>
      </c>
      <c r="B16" s="88" t="s">
        <v>24</v>
      </c>
      <c r="C16" s="45">
        <v>151353</v>
      </c>
      <c r="D16" s="45">
        <v>148818</v>
      </c>
      <c r="E16" s="45">
        <v>148850</v>
      </c>
      <c r="F16" s="75">
        <f t="shared" si="0"/>
        <v>0.04161987867183236</v>
      </c>
      <c r="G16" s="75">
        <f t="shared" si="1"/>
        <v>-0.016537498430820665</v>
      </c>
      <c r="H16" s="45">
        <f t="shared" si="2"/>
        <v>-2503</v>
      </c>
      <c r="I16" s="77">
        <f t="shared" si="3"/>
        <v>-0.05876276558281488</v>
      </c>
      <c r="J16" s="44">
        <f t="shared" si="4"/>
        <v>32</v>
      </c>
    </row>
    <row r="17" spans="1:10" ht="15">
      <c r="A17" s="81">
        <v>25</v>
      </c>
      <c r="B17" s="88" t="s">
        <v>25</v>
      </c>
      <c r="C17" s="45">
        <v>402724</v>
      </c>
      <c r="D17" s="45">
        <v>402285</v>
      </c>
      <c r="E17" s="45">
        <v>406179</v>
      </c>
      <c r="F17" s="75">
        <f t="shared" si="0"/>
        <v>0.1135715196442472</v>
      </c>
      <c r="G17" s="75">
        <f t="shared" si="1"/>
        <v>0.008579076489109166</v>
      </c>
      <c r="H17" s="45">
        <f t="shared" si="2"/>
        <v>3455</v>
      </c>
      <c r="I17" s="77">
        <f t="shared" si="3"/>
        <v>0.08111280666744923</v>
      </c>
      <c r="J17" s="44">
        <f t="shared" si="4"/>
        <v>3894</v>
      </c>
    </row>
    <row r="18" spans="1:10" ht="15">
      <c r="A18" s="81">
        <v>26</v>
      </c>
      <c r="B18" s="88" t="s">
        <v>26</v>
      </c>
      <c r="C18" s="45">
        <v>33879</v>
      </c>
      <c r="D18" s="45">
        <v>33713</v>
      </c>
      <c r="E18" s="45">
        <v>34097</v>
      </c>
      <c r="F18" s="75">
        <f t="shared" si="0"/>
        <v>0.009533846174494242</v>
      </c>
      <c r="G18" s="75">
        <f t="shared" si="1"/>
        <v>0.0064346645414563594</v>
      </c>
      <c r="H18" s="45">
        <f t="shared" si="2"/>
        <v>218</v>
      </c>
      <c r="I18" s="77">
        <f t="shared" si="3"/>
        <v>0.005117971592909966</v>
      </c>
      <c r="J18" s="44">
        <f t="shared" si="4"/>
        <v>384</v>
      </c>
    </row>
    <row r="19" spans="1:10" ht="15">
      <c r="A19" s="81">
        <v>27</v>
      </c>
      <c r="B19" s="88" t="s">
        <v>27</v>
      </c>
      <c r="C19" s="45">
        <v>118504</v>
      </c>
      <c r="D19" s="45">
        <v>126648</v>
      </c>
      <c r="E19" s="45">
        <v>127845</v>
      </c>
      <c r="F19" s="75">
        <f t="shared" si="0"/>
        <v>0.03574668047564936</v>
      </c>
      <c r="G19" s="75">
        <f t="shared" si="1"/>
        <v>0.07882434348207655</v>
      </c>
      <c r="H19" s="45">
        <f t="shared" si="2"/>
        <v>9341</v>
      </c>
      <c r="I19" s="77">
        <f t="shared" si="3"/>
        <v>0.21929803967601832</v>
      </c>
      <c r="J19" s="44">
        <f t="shared" si="4"/>
        <v>1197</v>
      </c>
    </row>
    <row r="20" spans="1:10" ht="15">
      <c r="A20" s="81">
        <v>28</v>
      </c>
      <c r="B20" s="88" t="s">
        <v>28</v>
      </c>
      <c r="C20" s="45">
        <v>128826</v>
      </c>
      <c r="D20" s="45">
        <v>141914</v>
      </c>
      <c r="E20" s="45">
        <v>141558</v>
      </c>
      <c r="F20" s="75">
        <f t="shared" si="0"/>
        <v>0.03958096597263853</v>
      </c>
      <c r="G20" s="75">
        <f t="shared" si="1"/>
        <v>0.09883098132364584</v>
      </c>
      <c r="H20" s="45">
        <f t="shared" si="2"/>
        <v>12732</v>
      </c>
      <c r="I20" s="77">
        <f t="shared" si="3"/>
        <v>0.298908322573072</v>
      </c>
      <c r="J20" s="44">
        <f t="shared" si="4"/>
        <v>-356</v>
      </c>
    </row>
    <row r="21" spans="1:10" ht="15">
      <c r="A21" s="81">
        <v>29</v>
      </c>
      <c r="B21" s="88" t="s">
        <v>29</v>
      </c>
      <c r="C21" s="45">
        <v>150458</v>
      </c>
      <c r="D21" s="45">
        <v>163169</v>
      </c>
      <c r="E21" s="45">
        <v>164318</v>
      </c>
      <c r="F21" s="75">
        <f t="shared" si="0"/>
        <v>0.045944878895519986</v>
      </c>
      <c r="G21" s="75">
        <f t="shared" si="1"/>
        <v>0.09211873080859775</v>
      </c>
      <c r="H21" s="45">
        <f t="shared" si="2"/>
        <v>13860</v>
      </c>
      <c r="I21" s="77">
        <f t="shared" si="3"/>
        <v>0.32539030402629415</v>
      </c>
      <c r="J21" s="44">
        <f t="shared" si="4"/>
        <v>1149</v>
      </c>
    </row>
    <row r="22" spans="1:10" ht="15">
      <c r="A22" s="81">
        <v>30</v>
      </c>
      <c r="B22" s="88" t="s">
        <v>30</v>
      </c>
      <c r="C22" s="45">
        <v>44884</v>
      </c>
      <c r="D22" s="45">
        <v>44283</v>
      </c>
      <c r="E22" s="45">
        <v>45847</v>
      </c>
      <c r="F22" s="75">
        <f t="shared" si="0"/>
        <v>0.012819258162361425</v>
      </c>
      <c r="G22" s="75">
        <f t="shared" si="1"/>
        <v>0.02145530701363515</v>
      </c>
      <c r="H22" s="45">
        <f t="shared" si="2"/>
        <v>963</v>
      </c>
      <c r="I22" s="77">
        <f t="shared" si="3"/>
        <v>0.02260828735767109</v>
      </c>
      <c r="J22" s="44">
        <f t="shared" si="4"/>
        <v>1564</v>
      </c>
    </row>
    <row r="23" spans="1:10" ht="15">
      <c r="A23" s="81">
        <v>31</v>
      </c>
      <c r="B23" s="88" t="s">
        <v>31</v>
      </c>
      <c r="C23" s="45">
        <v>162123</v>
      </c>
      <c r="D23" s="45">
        <v>168702</v>
      </c>
      <c r="E23" s="45">
        <v>167786</v>
      </c>
      <c r="F23" s="75">
        <f t="shared" si="0"/>
        <v>0.046914564748619846</v>
      </c>
      <c r="G23" s="75">
        <f t="shared" si="1"/>
        <v>0.03493026899329522</v>
      </c>
      <c r="H23" s="45">
        <f t="shared" si="2"/>
        <v>5663</v>
      </c>
      <c r="I23" s="77">
        <f t="shared" si="3"/>
        <v>0.13294987674609696</v>
      </c>
      <c r="J23" s="44">
        <f t="shared" si="4"/>
        <v>-916</v>
      </c>
    </row>
    <row r="24" spans="1:10" ht="15">
      <c r="A24" s="81">
        <v>32</v>
      </c>
      <c r="B24" s="88" t="s">
        <v>32</v>
      </c>
      <c r="C24" s="45">
        <v>50610</v>
      </c>
      <c r="D24" s="45">
        <v>54306</v>
      </c>
      <c r="E24" s="45">
        <v>54068</v>
      </c>
      <c r="F24" s="75">
        <f t="shared" si="0"/>
        <v>0.015117928115744925</v>
      </c>
      <c r="G24" s="75">
        <f t="shared" si="1"/>
        <v>0.06832641770401106</v>
      </c>
      <c r="H24" s="45">
        <f t="shared" si="2"/>
        <v>3458</v>
      </c>
      <c r="I24" s="77">
        <f t="shared" si="3"/>
        <v>0.08118323746918653</v>
      </c>
      <c r="J24" s="44">
        <f t="shared" si="4"/>
        <v>-238</v>
      </c>
    </row>
    <row r="25" spans="1:10" ht="15" thickBot="1">
      <c r="A25" s="81">
        <v>33</v>
      </c>
      <c r="B25" s="88" t="s">
        <v>33</v>
      </c>
      <c r="C25" s="45">
        <v>168391</v>
      </c>
      <c r="D25" s="45">
        <v>162045</v>
      </c>
      <c r="E25" s="45">
        <v>162224</v>
      </c>
      <c r="F25" s="75">
        <f t="shared" si="0"/>
        <v>0.04535937653785242</v>
      </c>
      <c r="G25" s="75">
        <f t="shared" si="1"/>
        <v>-0.03662309743394837</v>
      </c>
      <c r="H25" s="45">
        <f t="shared" si="2"/>
        <v>-6167</v>
      </c>
      <c r="I25" s="77">
        <f t="shared" si="3"/>
        <v>-0.1447822514379622</v>
      </c>
      <c r="J25" s="44">
        <f t="shared" si="4"/>
        <v>179</v>
      </c>
    </row>
    <row r="26" spans="1:14" s="11" customFormat="1" ht="15" thickBot="1">
      <c r="A26" s="122" t="s">
        <v>255</v>
      </c>
      <c r="B26" s="123"/>
      <c r="C26" s="82">
        <v>3533821</v>
      </c>
      <c r="D26" s="82">
        <v>3588667</v>
      </c>
      <c r="E26" s="82">
        <v>3576416</v>
      </c>
      <c r="F26" s="84">
        <f t="shared" si="0"/>
        <v>1</v>
      </c>
      <c r="G26" s="84">
        <f t="shared" si="1"/>
        <v>0.012053525065361262</v>
      </c>
      <c r="H26" s="82">
        <f t="shared" si="2"/>
        <v>42595</v>
      </c>
      <c r="I26" s="85">
        <f t="shared" si="3"/>
        <v>1</v>
      </c>
      <c r="J26" s="83">
        <f t="shared" si="4"/>
        <v>-12251</v>
      </c>
      <c r="K26" s="29"/>
      <c r="L26" s="29"/>
      <c r="M26" s="29"/>
      <c r="N26" s="29"/>
    </row>
    <row r="27" spans="3:9" ht="15">
      <c r="C27" s="13"/>
      <c r="E27" s="13"/>
      <c r="F27" s="14"/>
      <c r="H27" s="22"/>
      <c r="I27" s="21"/>
    </row>
    <row r="30" spans="2:3" ht="15">
      <c r="B30" s="9"/>
      <c r="C30" s="9"/>
    </row>
    <row r="31" spans="2:3" ht="15">
      <c r="B31" s="9"/>
      <c r="C31" s="9"/>
    </row>
    <row r="32" spans="2:3" ht="15">
      <c r="B32" s="9"/>
      <c r="C32" s="9"/>
    </row>
    <row r="33" spans="2:3" ht="15">
      <c r="B33" s="36"/>
      <c r="C33" s="9"/>
    </row>
    <row r="34" spans="2:3" ht="15">
      <c r="B34" s="9"/>
      <c r="C34" s="9"/>
    </row>
    <row r="35" spans="2:3" ht="15">
      <c r="B35" s="9"/>
      <c r="C35" s="9"/>
    </row>
    <row r="36" spans="2:3" ht="15">
      <c r="B36" s="9"/>
      <c r="C36" s="9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5"/>
  <sheetViews>
    <sheetView workbookViewId="0" topLeftCell="A1">
      <pane ySplit="1" topLeftCell="A74" activePane="bottomLeft" state="frozen"/>
      <selection pane="bottomLeft" activeCell="AA9" sqref="AA9"/>
    </sheetView>
  </sheetViews>
  <sheetFormatPr defaultColWidth="9.140625" defaultRowHeight="15"/>
  <cols>
    <col min="1" max="1" width="13.7109375" style="7" bestFit="1" customWidth="1"/>
    <col min="2" max="2" width="34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7.8515625" style="7" customWidth="1"/>
    <col min="7" max="7" width="27.140625" style="7" customWidth="1"/>
    <col min="8" max="8" width="26.421875" style="7" customWidth="1"/>
    <col min="9" max="9" width="20.421875" style="7" customWidth="1"/>
    <col min="10" max="10" width="23.421875" style="7" customWidth="1"/>
    <col min="11" max="16384" width="9.140625" style="7" customWidth="1"/>
  </cols>
  <sheetData>
    <row r="1" spans="1:10" ht="44" thickBot="1">
      <c r="A1" s="15" t="s">
        <v>1</v>
      </c>
      <c r="B1" s="6" t="s">
        <v>91</v>
      </c>
      <c r="C1" s="4">
        <v>41821</v>
      </c>
      <c r="D1" s="4">
        <v>42156</v>
      </c>
      <c r="E1" s="4">
        <v>42186</v>
      </c>
      <c r="F1" s="1" t="s">
        <v>265</v>
      </c>
      <c r="G1" s="1" t="s">
        <v>270</v>
      </c>
      <c r="H1" s="1" t="s">
        <v>271</v>
      </c>
      <c r="I1" s="1" t="s">
        <v>268</v>
      </c>
      <c r="J1" s="30" t="s">
        <v>272</v>
      </c>
    </row>
    <row r="2" spans="1:10" ht="15">
      <c r="A2" s="89">
        <v>1</v>
      </c>
      <c r="B2" s="87" t="s">
        <v>2</v>
      </c>
      <c r="C2" s="73">
        <v>14845</v>
      </c>
      <c r="D2" s="73">
        <v>16102</v>
      </c>
      <c r="E2" s="73">
        <v>16242</v>
      </c>
      <c r="F2" s="74">
        <f aca="true" t="shared" si="0" ref="F2:F33">E2/$E$90</f>
        <v>0.009579966651193544</v>
      </c>
      <c r="G2" s="74">
        <f aca="true" t="shared" si="1" ref="G2:G33">(E2-C2)/C2</f>
        <v>0.09410575951498822</v>
      </c>
      <c r="H2" s="72">
        <f aca="true" t="shared" si="2" ref="H2:H33">E2-C2</f>
        <v>1397</v>
      </c>
      <c r="I2" s="76">
        <f>H2/$H$90</f>
        <v>0.020486274049741904</v>
      </c>
      <c r="J2" s="73">
        <f aca="true" t="shared" si="3" ref="J2:J33">E2-D2</f>
        <v>140</v>
      </c>
    </row>
    <row r="3" spans="1:10" ht="15">
      <c r="A3" s="90">
        <v>2</v>
      </c>
      <c r="B3" s="88" t="s">
        <v>3</v>
      </c>
      <c r="C3" s="44">
        <v>2533</v>
      </c>
      <c r="D3" s="44">
        <v>3106</v>
      </c>
      <c r="E3" s="44">
        <v>3180</v>
      </c>
      <c r="F3" s="75">
        <f t="shared" si="0"/>
        <v>0.0018756491781058656</v>
      </c>
      <c r="G3" s="75">
        <f t="shared" si="1"/>
        <v>0.2554283458349783</v>
      </c>
      <c r="H3" s="45">
        <f t="shared" si="2"/>
        <v>647</v>
      </c>
      <c r="I3" s="77">
        <f aca="true" t="shared" si="4" ref="I3:I66">H3/$H$90</f>
        <v>0.00948791647114031</v>
      </c>
      <c r="J3" s="44">
        <f t="shared" si="3"/>
        <v>74</v>
      </c>
    </row>
    <row r="4" spans="1:10" ht="15">
      <c r="A4" s="90">
        <v>3</v>
      </c>
      <c r="B4" s="88" t="s">
        <v>4</v>
      </c>
      <c r="C4" s="44">
        <v>1123</v>
      </c>
      <c r="D4" s="44">
        <v>1132</v>
      </c>
      <c r="E4" s="44">
        <v>1128</v>
      </c>
      <c r="F4" s="75">
        <f t="shared" si="0"/>
        <v>0.0006653246141205713</v>
      </c>
      <c r="G4" s="75">
        <f t="shared" si="1"/>
        <v>0.004452359750667854</v>
      </c>
      <c r="H4" s="45">
        <f t="shared" si="2"/>
        <v>5</v>
      </c>
      <c r="I4" s="77">
        <f t="shared" si="4"/>
        <v>7.332238385734397E-05</v>
      </c>
      <c r="J4" s="44">
        <f t="shared" si="3"/>
        <v>-4</v>
      </c>
    </row>
    <row r="5" spans="1:10" ht="15">
      <c r="A5" s="90">
        <v>5</v>
      </c>
      <c r="B5" s="88" t="s">
        <v>5</v>
      </c>
      <c r="C5" s="44">
        <v>724</v>
      </c>
      <c r="D5" s="44">
        <v>631</v>
      </c>
      <c r="E5" s="44">
        <v>620</v>
      </c>
      <c r="F5" s="75">
        <f t="shared" si="0"/>
        <v>0.000365692607052087</v>
      </c>
      <c r="G5" s="75">
        <f t="shared" si="1"/>
        <v>-0.143646408839779</v>
      </c>
      <c r="H5" s="45">
        <f t="shared" si="2"/>
        <v>-104</v>
      </c>
      <c r="I5" s="77">
        <f t="shared" si="4"/>
        <v>-0.0015251055842327545</v>
      </c>
      <c r="J5" s="44">
        <f t="shared" si="3"/>
        <v>-11</v>
      </c>
    </row>
    <row r="6" spans="1:10" ht="15.75" customHeight="1">
      <c r="A6" s="90">
        <v>6</v>
      </c>
      <c r="B6" s="88" t="s">
        <v>6</v>
      </c>
      <c r="C6" s="44">
        <v>52</v>
      </c>
      <c r="D6" s="44">
        <v>38</v>
      </c>
      <c r="E6" s="44">
        <v>45</v>
      </c>
      <c r="F6" s="75">
        <f t="shared" si="0"/>
        <v>2.6542205350554704E-05</v>
      </c>
      <c r="G6" s="75">
        <f t="shared" si="1"/>
        <v>-0.1346153846153846</v>
      </c>
      <c r="H6" s="45">
        <f t="shared" si="2"/>
        <v>-7</v>
      </c>
      <c r="I6" s="77">
        <f t="shared" si="4"/>
        <v>-0.00010265133740028156</v>
      </c>
      <c r="J6" s="44">
        <f t="shared" si="3"/>
        <v>7</v>
      </c>
    </row>
    <row r="7" spans="1:10" ht="15">
      <c r="A7" s="90">
        <v>7</v>
      </c>
      <c r="B7" s="88" t="s">
        <v>7</v>
      </c>
      <c r="C7" s="44">
        <v>941</v>
      </c>
      <c r="D7" s="44">
        <v>924</v>
      </c>
      <c r="E7" s="44">
        <v>928</v>
      </c>
      <c r="F7" s="75">
        <f t="shared" si="0"/>
        <v>0.0005473592570069948</v>
      </c>
      <c r="G7" s="75">
        <f t="shared" si="1"/>
        <v>-0.01381509032943677</v>
      </c>
      <c r="H7" s="45">
        <f t="shared" si="2"/>
        <v>-13</v>
      </c>
      <c r="I7" s="77">
        <f t="shared" si="4"/>
        <v>-0.00019063819802909432</v>
      </c>
      <c r="J7" s="44">
        <f t="shared" si="3"/>
        <v>4</v>
      </c>
    </row>
    <row r="8" spans="1:10" ht="15">
      <c r="A8" s="90">
        <v>8</v>
      </c>
      <c r="B8" s="88" t="s">
        <v>8</v>
      </c>
      <c r="C8" s="44">
        <v>4574</v>
      </c>
      <c r="D8" s="44">
        <v>4718</v>
      </c>
      <c r="E8" s="44">
        <v>4740</v>
      </c>
      <c r="F8" s="75">
        <f t="shared" si="0"/>
        <v>0.002795778963591762</v>
      </c>
      <c r="G8" s="75">
        <f t="shared" si="1"/>
        <v>0.036292085701792744</v>
      </c>
      <c r="H8" s="45">
        <f t="shared" si="2"/>
        <v>166</v>
      </c>
      <c r="I8" s="77">
        <f t="shared" si="4"/>
        <v>0.00243430314406382</v>
      </c>
      <c r="J8" s="44">
        <f t="shared" si="3"/>
        <v>22</v>
      </c>
    </row>
    <row r="9" spans="1:10" ht="15">
      <c r="A9" s="90">
        <v>9</v>
      </c>
      <c r="B9" s="88" t="s">
        <v>9</v>
      </c>
      <c r="C9" s="44">
        <v>466</v>
      </c>
      <c r="D9" s="44">
        <v>468</v>
      </c>
      <c r="E9" s="44">
        <v>475</v>
      </c>
      <c r="F9" s="75">
        <f t="shared" si="0"/>
        <v>0.00028016772314474407</v>
      </c>
      <c r="G9" s="75">
        <f t="shared" si="1"/>
        <v>0.019313304721030045</v>
      </c>
      <c r="H9" s="45">
        <f t="shared" si="2"/>
        <v>9</v>
      </c>
      <c r="I9" s="77">
        <f t="shared" si="4"/>
        <v>0.00013198029094321914</v>
      </c>
      <c r="J9" s="44">
        <f t="shared" si="3"/>
        <v>7</v>
      </c>
    </row>
    <row r="10" spans="1:10" ht="15">
      <c r="A10" s="91">
        <v>10</v>
      </c>
      <c r="B10" s="88" t="s">
        <v>10</v>
      </c>
      <c r="C10" s="45">
        <v>41303</v>
      </c>
      <c r="D10" s="45">
        <v>41899</v>
      </c>
      <c r="E10" s="45">
        <v>41713</v>
      </c>
      <c r="F10" s="75">
        <f t="shared" si="0"/>
        <v>0.024603444706393075</v>
      </c>
      <c r="G10" s="75">
        <f t="shared" si="1"/>
        <v>0.00992663971140111</v>
      </c>
      <c r="H10" s="45">
        <f t="shared" si="2"/>
        <v>410</v>
      </c>
      <c r="I10" s="77">
        <f t="shared" si="4"/>
        <v>0.006012435476302205</v>
      </c>
      <c r="J10" s="44">
        <f t="shared" si="3"/>
        <v>-186</v>
      </c>
    </row>
    <row r="11" spans="1:10" ht="15">
      <c r="A11" s="91">
        <v>11</v>
      </c>
      <c r="B11" s="88" t="s">
        <v>11</v>
      </c>
      <c r="C11" s="45">
        <v>637</v>
      </c>
      <c r="D11" s="45">
        <v>649</v>
      </c>
      <c r="E11" s="45">
        <v>645</v>
      </c>
      <c r="F11" s="75">
        <f t="shared" si="0"/>
        <v>0.00038043827669128407</v>
      </c>
      <c r="G11" s="75">
        <f t="shared" si="1"/>
        <v>0.012558869701726845</v>
      </c>
      <c r="H11" s="45">
        <f t="shared" si="2"/>
        <v>8</v>
      </c>
      <c r="I11" s="77">
        <f t="shared" si="4"/>
        <v>0.00011731581417175035</v>
      </c>
      <c r="J11" s="44">
        <f t="shared" si="3"/>
        <v>-4</v>
      </c>
    </row>
    <row r="12" spans="1:10" ht="15">
      <c r="A12" s="91">
        <v>12</v>
      </c>
      <c r="B12" s="88" t="s">
        <v>12</v>
      </c>
      <c r="C12" s="45">
        <v>46</v>
      </c>
      <c r="D12" s="45">
        <v>45</v>
      </c>
      <c r="E12" s="45">
        <v>46</v>
      </c>
      <c r="F12" s="75">
        <f t="shared" si="0"/>
        <v>2.7132032136122584E-05</v>
      </c>
      <c r="G12" s="75">
        <f t="shared" si="1"/>
        <v>0</v>
      </c>
      <c r="H12" s="45">
        <f t="shared" si="2"/>
        <v>0</v>
      </c>
      <c r="I12" s="77">
        <f t="shared" si="4"/>
        <v>0</v>
      </c>
      <c r="J12" s="44">
        <f t="shared" si="3"/>
        <v>1</v>
      </c>
    </row>
    <row r="13" spans="1:10" ht="15">
      <c r="A13" s="91">
        <v>13</v>
      </c>
      <c r="B13" s="88" t="s">
        <v>13</v>
      </c>
      <c r="C13" s="45">
        <v>17627</v>
      </c>
      <c r="D13" s="45">
        <v>17255</v>
      </c>
      <c r="E13" s="45">
        <v>17124</v>
      </c>
      <c r="F13" s="75">
        <f t="shared" si="0"/>
        <v>0.010100193876064416</v>
      </c>
      <c r="G13" s="75">
        <f t="shared" si="1"/>
        <v>-0.028535768990752823</v>
      </c>
      <c r="H13" s="45">
        <f t="shared" si="2"/>
        <v>-503</v>
      </c>
      <c r="I13" s="77">
        <f t="shared" si="4"/>
        <v>-0.007376231816048804</v>
      </c>
      <c r="J13" s="44">
        <f t="shared" si="3"/>
        <v>-131</v>
      </c>
    </row>
    <row r="14" spans="1:10" ht="15">
      <c r="A14" s="91">
        <v>14</v>
      </c>
      <c r="B14" s="88" t="s">
        <v>14</v>
      </c>
      <c r="C14" s="45">
        <v>34850</v>
      </c>
      <c r="D14" s="45">
        <v>33912</v>
      </c>
      <c r="E14" s="45">
        <v>33536</v>
      </c>
      <c r="F14" s="75">
        <f t="shared" si="0"/>
        <v>0.0197804310808045</v>
      </c>
      <c r="G14" s="75">
        <f t="shared" si="1"/>
        <v>-0.03770444763271162</v>
      </c>
      <c r="H14" s="45">
        <f t="shared" si="2"/>
        <v>-1314</v>
      </c>
      <c r="I14" s="77">
        <f t="shared" si="4"/>
        <v>-0.019269122477709996</v>
      </c>
      <c r="J14" s="44">
        <f t="shared" si="3"/>
        <v>-376</v>
      </c>
    </row>
    <row r="15" spans="1:10" ht="15">
      <c r="A15" s="91">
        <v>15</v>
      </c>
      <c r="B15" s="88" t="s">
        <v>15</v>
      </c>
      <c r="C15" s="45">
        <v>6742</v>
      </c>
      <c r="D15" s="45">
        <v>6686</v>
      </c>
      <c r="E15" s="45">
        <v>6607</v>
      </c>
      <c r="F15" s="75">
        <f t="shared" si="0"/>
        <v>0.0038969855722469984</v>
      </c>
      <c r="G15" s="75">
        <f t="shared" si="1"/>
        <v>-0.02002373183031741</v>
      </c>
      <c r="H15" s="45">
        <f t="shared" si="2"/>
        <v>-135</v>
      </c>
      <c r="I15" s="77">
        <f t="shared" si="4"/>
        <v>-0.001979704364148287</v>
      </c>
      <c r="J15" s="44">
        <f t="shared" si="3"/>
        <v>-79</v>
      </c>
    </row>
    <row r="16" spans="1:10" ht="15">
      <c r="A16" s="91">
        <v>16</v>
      </c>
      <c r="B16" s="88" t="s">
        <v>16</v>
      </c>
      <c r="C16" s="45">
        <v>10745</v>
      </c>
      <c r="D16" s="45">
        <v>10777</v>
      </c>
      <c r="E16" s="45">
        <v>10707</v>
      </c>
      <c r="F16" s="75">
        <f t="shared" si="0"/>
        <v>0.006315275393075316</v>
      </c>
      <c r="G16" s="75">
        <f t="shared" si="1"/>
        <v>-0.003536528617961843</v>
      </c>
      <c r="H16" s="45">
        <f t="shared" si="2"/>
        <v>-38</v>
      </c>
      <c r="I16" s="77">
        <f t="shared" si="4"/>
        <v>-0.0005572501173158142</v>
      </c>
      <c r="J16" s="44">
        <f t="shared" si="3"/>
        <v>-70</v>
      </c>
    </row>
    <row r="17" spans="1:10" ht="15">
      <c r="A17" s="91">
        <v>17</v>
      </c>
      <c r="B17" s="88" t="s">
        <v>17</v>
      </c>
      <c r="C17" s="45">
        <v>2201</v>
      </c>
      <c r="D17" s="45">
        <v>2314</v>
      </c>
      <c r="E17" s="45">
        <v>2324</v>
      </c>
      <c r="F17" s="75">
        <f t="shared" si="0"/>
        <v>0.0013707574496597584</v>
      </c>
      <c r="G17" s="75">
        <f t="shared" si="1"/>
        <v>0.055883689232167195</v>
      </c>
      <c r="H17" s="45">
        <f t="shared" si="2"/>
        <v>123</v>
      </c>
      <c r="I17" s="77">
        <f t="shared" si="4"/>
        <v>0.0018037306428906616</v>
      </c>
      <c r="J17" s="44">
        <f t="shared" si="3"/>
        <v>10</v>
      </c>
    </row>
    <row r="18" spans="1:10" ht="15">
      <c r="A18" s="91">
        <v>18</v>
      </c>
      <c r="B18" s="88" t="s">
        <v>18</v>
      </c>
      <c r="C18" s="45">
        <v>8864</v>
      </c>
      <c r="D18" s="45">
        <v>8780</v>
      </c>
      <c r="E18" s="45">
        <v>8757</v>
      </c>
      <c r="F18" s="75">
        <f t="shared" si="0"/>
        <v>0.005165113161217945</v>
      </c>
      <c r="G18" s="75">
        <f t="shared" si="1"/>
        <v>-0.01207129963898917</v>
      </c>
      <c r="H18" s="45">
        <f t="shared" si="2"/>
        <v>-107</v>
      </c>
      <c r="I18" s="77">
        <f t="shared" si="4"/>
        <v>-0.001569099014547161</v>
      </c>
      <c r="J18" s="44">
        <f t="shared" si="3"/>
        <v>-23</v>
      </c>
    </row>
    <row r="19" spans="1:10" ht="15">
      <c r="A19" s="91">
        <v>19</v>
      </c>
      <c r="B19" s="88" t="s">
        <v>19</v>
      </c>
      <c r="C19" s="45">
        <v>320</v>
      </c>
      <c r="D19" s="45">
        <v>319</v>
      </c>
      <c r="E19" s="45">
        <v>315</v>
      </c>
      <c r="F19" s="75">
        <f t="shared" si="0"/>
        <v>0.00018579543745388292</v>
      </c>
      <c r="G19" s="75">
        <f t="shared" si="1"/>
        <v>-0.015625</v>
      </c>
      <c r="H19" s="45">
        <f t="shared" si="2"/>
        <v>-5</v>
      </c>
      <c r="I19" s="77">
        <f t="shared" si="4"/>
        <v>-7.332238385734397E-05</v>
      </c>
      <c r="J19" s="44">
        <f t="shared" si="3"/>
        <v>-4</v>
      </c>
    </row>
    <row r="20" spans="1:10" ht="15">
      <c r="A20" s="91">
        <v>20</v>
      </c>
      <c r="B20" s="88" t="s">
        <v>20</v>
      </c>
      <c r="C20" s="45">
        <v>4213</v>
      </c>
      <c r="D20" s="45">
        <v>4345</v>
      </c>
      <c r="E20" s="45">
        <v>4323</v>
      </c>
      <c r="F20" s="75">
        <f t="shared" si="0"/>
        <v>0.002549821194009955</v>
      </c>
      <c r="G20" s="75">
        <f t="shared" si="1"/>
        <v>0.02610966057441253</v>
      </c>
      <c r="H20" s="45">
        <f t="shared" si="2"/>
        <v>110</v>
      </c>
      <c r="I20" s="77">
        <f t="shared" si="4"/>
        <v>0.0016130924448615673</v>
      </c>
      <c r="J20" s="44">
        <f t="shared" si="3"/>
        <v>-22</v>
      </c>
    </row>
    <row r="21" spans="1:10" ht="15">
      <c r="A21" s="91">
        <v>21</v>
      </c>
      <c r="B21" s="88" t="s">
        <v>21</v>
      </c>
      <c r="C21" s="45">
        <v>292</v>
      </c>
      <c r="D21" s="45">
        <v>322</v>
      </c>
      <c r="E21" s="45">
        <v>322</v>
      </c>
      <c r="F21" s="75">
        <f t="shared" si="0"/>
        <v>0.0001899242249528581</v>
      </c>
      <c r="G21" s="75">
        <f t="shared" si="1"/>
        <v>0.10273972602739725</v>
      </c>
      <c r="H21" s="45">
        <f t="shared" si="2"/>
        <v>30</v>
      </c>
      <c r="I21" s="77">
        <f t="shared" si="4"/>
        <v>0.00043993430314406384</v>
      </c>
      <c r="J21" s="44">
        <f t="shared" si="3"/>
        <v>0</v>
      </c>
    </row>
    <row r="22" spans="1:10" ht="15">
      <c r="A22" s="91">
        <v>22</v>
      </c>
      <c r="B22" s="88" t="s">
        <v>22</v>
      </c>
      <c r="C22" s="45">
        <v>12377</v>
      </c>
      <c r="D22" s="45">
        <v>12599</v>
      </c>
      <c r="E22" s="45">
        <v>12584</v>
      </c>
      <c r="F22" s="75">
        <f t="shared" si="0"/>
        <v>0.00742238026958623</v>
      </c>
      <c r="G22" s="75">
        <f t="shared" si="1"/>
        <v>0.016724569766502384</v>
      </c>
      <c r="H22" s="45">
        <f t="shared" si="2"/>
        <v>207</v>
      </c>
      <c r="I22" s="77">
        <f t="shared" si="4"/>
        <v>0.0030355466916940402</v>
      </c>
      <c r="J22" s="44">
        <f t="shared" si="3"/>
        <v>-15</v>
      </c>
    </row>
    <row r="23" spans="1:10" ht="15">
      <c r="A23" s="91">
        <v>23</v>
      </c>
      <c r="B23" s="88" t="s">
        <v>23</v>
      </c>
      <c r="C23" s="45">
        <v>13495</v>
      </c>
      <c r="D23" s="45">
        <v>13814</v>
      </c>
      <c r="E23" s="45">
        <v>13785</v>
      </c>
      <c r="F23" s="75">
        <f t="shared" si="0"/>
        <v>0.008130762239053258</v>
      </c>
      <c r="G23" s="75">
        <f t="shared" si="1"/>
        <v>0.021489440533530937</v>
      </c>
      <c r="H23" s="45">
        <f t="shared" si="2"/>
        <v>290</v>
      </c>
      <c r="I23" s="77">
        <f t="shared" si="4"/>
        <v>0.00425269826372595</v>
      </c>
      <c r="J23" s="44">
        <f t="shared" si="3"/>
        <v>-29</v>
      </c>
    </row>
    <row r="24" spans="1:10" ht="15">
      <c r="A24" s="91">
        <v>24</v>
      </c>
      <c r="B24" s="88" t="s">
        <v>24</v>
      </c>
      <c r="C24" s="45">
        <v>7915</v>
      </c>
      <c r="D24" s="45">
        <v>7685</v>
      </c>
      <c r="E24" s="45">
        <v>7661</v>
      </c>
      <c r="F24" s="75">
        <f t="shared" si="0"/>
        <v>0.004518663004235546</v>
      </c>
      <c r="G24" s="75">
        <f t="shared" si="1"/>
        <v>-0.03209096651926721</v>
      </c>
      <c r="H24" s="45">
        <f t="shared" si="2"/>
        <v>-254</v>
      </c>
      <c r="I24" s="77">
        <f t="shared" si="4"/>
        <v>-0.0037247770999530735</v>
      </c>
      <c r="J24" s="44">
        <f t="shared" si="3"/>
        <v>-24</v>
      </c>
    </row>
    <row r="25" spans="1:10" ht="15">
      <c r="A25" s="91">
        <v>25</v>
      </c>
      <c r="B25" s="88" t="s">
        <v>25</v>
      </c>
      <c r="C25" s="45">
        <v>34784</v>
      </c>
      <c r="D25" s="45">
        <v>35332</v>
      </c>
      <c r="E25" s="45">
        <v>35221</v>
      </c>
      <c r="F25" s="75">
        <f t="shared" si="0"/>
        <v>0.02077428921448638</v>
      </c>
      <c r="G25" s="75">
        <f t="shared" si="1"/>
        <v>0.012563247470101195</v>
      </c>
      <c r="H25" s="45">
        <f t="shared" si="2"/>
        <v>437</v>
      </c>
      <c r="I25" s="77">
        <f t="shared" si="4"/>
        <v>0.006408376349131863</v>
      </c>
      <c r="J25" s="44">
        <f t="shared" si="3"/>
        <v>-111</v>
      </c>
    </row>
    <row r="26" spans="1:10" ht="15">
      <c r="A26" s="91">
        <v>26</v>
      </c>
      <c r="B26" s="88" t="s">
        <v>26</v>
      </c>
      <c r="C26" s="45">
        <v>1650</v>
      </c>
      <c r="D26" s="45">
        <v>1662</v>
      </c>
      <c r="E26" s="45">
        <v>1655</v>
      </c>
      <c r="F26" s="75">
        <f t="shared" si="0"/>
        <v>0.0009761633301148451</v>
      </c>
      <c r="G26" s="75">
        <f t="shared" si="1"/>
        <v>0.0030303030303030303</v>
      </c>
      <c r="H26" s="45">
        <f t="shared" si="2"/>
        <v>5</v>
      </c>
      <c r="I26" s="77">
        <f t="shared" si="4"/>
        <v>7.332238385734397E-05</v>
      </c>
      <c r="J26" s="44">
        <f t="shared" si="3"/>
        <v>-7</v>
      </c>
    </row>
    <row r="27" spans="1:10" ht="15">
      <c r="A27" s="91">
        <v>27</v>
      </c>
      <c r="B27" s="88" t="s">
        <v>27</v>
      </c>
      <c r="C27" s="45">
        <v>5131</v>
      </c>
      <c r="D27" s="45">
        <v>5487</v>
      </c>
      <c r="E27" s="45">
        <v>5481</v>
      </c>
      <c r="F27" s="75">
        <f t="shared" si="0"/>
        <v>0.0032328406116975627</v>
      </c>
      <c r="G27" s="75">
        <f t="shared" si="1"/>
        <v>0.06821282401091405</v>
      </c>
      <c r="H27" s="45">
        <f t="shared" si="2"/>
        <v>350</v>
      </c>
      <c r="I27" s="77">
        <f t="shared" si="4"/>
        <v>0.005132566870014078</v>
      </c>
      <c r="J27" s="44">
        <f t="shared" si="3"/>
        <v>-6</v>
      </c>
    </row>
    <row r="28" spans="1:10" ht="15">
      <c r="A28" s="91">
        <v>28</v>
      </c>
      <c r="B28" s="88" t="s">
        <v>28</v>
      </c>
      <c r="C28" s="45">
        <v>9024</v>
      </c>
      <c r="D28" s="45">
        <v>9793</v>
      </c>
      <c r="E28" s="45">
        <v>9794</v>
      </c>
      <c r="F28" s="75">
        <f t="shared" si="0"/>
        <v>0.005776763537851839</v>
      </c>
      <c r="G28" s="75">
        <f t="shared" si="1"/>
        <v>0.08532801418439716</v>
      </c>
      <c r="H28" s="45">
        <f t="shared" si="2"/>
        <v>770</v>
      </c>
      <c r="I28" s="77">
        <f t="shared" si="4"/>
        <v>0.01129164711403097</v>
      </c>
      <c r="J28" s="44">
        <f t="shared" si="3"/>
        <v>1</v>
      </c>
    </row>
    <row r="29" spans="1:10" ht="15">
      <c r="A29" s="91">
        <v>29</v>
      </c>
      <c r="B29" s="88" t="s">
        <v>29</v>
      </c>
      <c r="C29" s="45">
        <v>3395</v>
      </c>
      <c r="D29" s="45">
        <v>3545</v>
      </c>
      <c r="E29" s="45">
        <v>3547</v>
      </c>
      <c r="F29" s="75">
        <f t="shared" si="0"/>
        <v>0.0020921156084092785</v>
      </c>
      <c r="G29" s="75">
        <f t="shared" si="1"/>
        <v>0.04477172312223859</v>
      </c>
      <c r="H29" s="45">
        <f t="shared" si="2"/>
        <v>152</v>
      </c>
      <c r="I29" s="77">
        <f t="shared" si="4"/>
        <v>0.002229000469263257</v>
      </c>
      <c r="J29" s="44">
        <f t="shared" si="3"/>
        <v>2</v>
      </c>
    </row>
    <row r="30" spans="1:10" ht="15">
      <c r="A30" s="91">
        <v>30</v>
      </c>
      <c r="B30" s="88" t="s">
        <v>30</v>
      </c>
      <c r="C30" s="45">
        <v>1121</v>
      </c>
      <c r="D30" s="45">
        <v>1071</v>
      </c>
      <c r="E30" s="45">
        <v>1087</v>
      </c>
      <c r="F30" s="75">
        <f t="shared" si="0"/>
        <v>0.000641141715912288</v>
      </c>
      <c r="G30" s="75">
        <f t="shared" si="1"/>
        <v>-0.030330062444246207</v>
      </c>
      <c r="H30" s="45">
        <f t="shared" si="2"/>
        <v>-34</v>
      </c>
      <c r="I30" s="77">
        <f t="shared" si="4"/>
        <v>-0.000498592210229939</v>
      </c>
      <c r="J30" s="44">
        <f t="shared" si="3"/>
        <v>16</v>
      </c>
    </row>
    <row r="31" spans="1:10" ht="15">
      <c r="A31" s="91">
        <v>31</v>
      </c>
      <c r="B31" s="88" t="s">
        <v>31</v>
      </c>
      <c r="C31" s="45">
        <v>20671</v>
      </c>
      <c r="D31" s="45">
        <v>21322</v>
      </c>
      <c r="E31" s="45">
        <v>21256</v>
      </c>
      <c r="F31" s="75">
        <f t="shared" si="0"/>
        <v>0.012537358154030906</v>
      </c>
      <c r="G31" s="75">
        <f t="shared" si="1"/>
        <v>0.028300517633399448</v>
      </c>
      <c r="H31" s="45">
        <f t="shared" si="2"/>
        <v>585</v>
      </c>
      <c r="I31" s="77">
        <f t="shared" si="4"/>
        <v>0.008578718911309244</v>
      </c>
      <c r="J31" s="44">
        <f t="shared" si="3"/>
        <v>-66</v>
      </c>
    </row>
    <row r="32" spans="1:10" ht="15">
      <c r="A32" s="91">
        <v>32</v>
      </c>
      <c r="B32" s="88" t="s">
        <v>32</v>
      </c>
      <c r="C32" s="45">
        <v>6188</v>
      </c>
      <c r="D32" s="45">
        <v>6305</v>
      </c>
      <c r="E32" s="45">
        <v>6264</v>
      </c>
      <c r="F32" s="75">
        <f t="shared" si="0"/>
        <v>0.0036946749847972145</v>
      </c>
      <c r="G32" s="75">
        <f t="shared" si="1"/>
        <v>0.012281835811247576</v>
      </c>
      <c r="H32" s="45">
        <f t="shared" si="2"/>
        <v>76</v>
      </c>
      <c r="I32" s="77">
        <f t="shared" si="4"/>
        <v>0.0011145002346316284</v>
      </c>
      <c r="J32" s="44">
        <f t="shared" si="3"/>
        <v>-41</v>
      </c>
    </row>
    <row r="33" spans="1:10" ht="15">
      <c r="A33" s="91">
        <v>33</v>
      </c>
      <c r="B33" s="88" t="s">
        <v>33</v>
      </c>
      <c r="C33" s="45">
        <v>21405</v>
      </c>
      <c r="D33" s="45">
        <v>20756</v>
      </c>
      <c r="E33" s="45">
        <v>20681</v>
      </c>
      <c r="F33" s="75">
        <f t="shared" si="0"/>
        <v>0.012198207752329373</v>
      </c>
      <c r="G33" s="75">
        <f t="shared" si="1"/>
        <v>-0.03382387292688624</v>
      </c>
      <c r="H33" s="45">
        <f t="shared" si="2"/>
        <v>-724</v>
      </c>
      <c r="I33" s="77">
        <f t="shared" si="4"/>
        <v>-0.010617081182543406</v>
      </c>
      <c r="J33" s="44">
        <f t="shared" si="3"/>
        <v>-75</v>
      </c>
    </row>
    <row r="34" spans="1:10" ht="15">
      <c r="A34" s="91">
        <v>35</v>
      </c>
      <c r="B34" s="88" t="s">
        <v>34</v>
      </c>
      <c r="C34" s="44">
        <v>25061</v>
      </c>
      <c r="D34" s="44">
        <v>18967</v>
      </c>
      <c r="E34" s="44">
        <v>18599</v>
      </c>
      <c r="F34" s="75">
        <f aca="true" t="shared" si="5" ref="F34:F65">E34/$E$90</f>
        <v>0.010970188384777042</v>
      </c>
      <c r="G34" s="75">
        <f aca="true" t="shared" si="6" ref="G34:G65">(E34-C34)/C34</f>
        <v>-0.2578508439407845</v>
      </c>
      <c r="H34" s="45">
        <f aca="true" t="shared" si="7" ref="H34:H65">E34-C34</f>
        <v>-6462</v>
      </c>
      <c r="I34" s="77">
        <f t="shared" si="4"/>
        <v>-0.09476184889723134</v>
      </c>
      <c r="J34" s="44">
        <f aca="true" t="shared" si="8" ref="J34:J66">E34-D34</f>
        <v>-368</v>
      </c>
    </row>
    <row r="35" spans="1:10" ht="15">
      <c r="A35" s="91">
        <v>36</v>
      </c>
      <c r="B35" s="88" t="s">
        <v>35</v>
      </c>
      <c r="C35" s="44">
        <v>1036</v>
      </c>
      <c r="D35" s="44">
        <v>934</v>
      </c>
      <c r="E35" s="44">
        <v>1003</v>
      </c>
      <c r="F35" s="75">
        <f t="shared" si="5"/>
        <v>0.000591596265924586</v>
      </c>
      <c r="G35" s="75">
        <f t="shared" si="6"/>
        <v>-0.03185328185328185</v>
      </c>
      <c r="H35" s="45">
        <f t="shared" si="7"/>
        <v>-33</v>
      </c>
      <c r="I35" s="77">
        <f t="shared" si="4"/>
        <v>-0.0004839277334584702</v>
      </c>
      <c r="J35" s="44">
        <f t="shared" si="8"/>
        <v>69</v>
      </c>
    </row>
    <row r="36" spans="1:10" ht="15">
      <c r="A36" s="91">
        <v>37</v>
      </c>
      <c r="B36" s="88" t="s">
        <v>36</v>
      </c>
      <c r="C36" s="44">
        <v>332</v>
      </c>
      <c r="D36" s="44">
        <v>457</v>
      </c>
      <c r="E36" s="44">
        <v>441</v>
      </c>
      <c r="F36" s="75">
        <f t="shared" si="5"/>
        <v>0.0002601136124354361</v>
      </c>
      <c r="G36" s="75">
        <f t="shared" si="6"/>
        <v>0.32831325301204817</v>
      </c>
      <c r="H36" s="45">
        <f t="shared" si="7"/>
        <v>109</v>
      </c>
      <c r="I36" s="77">
        <f t="shared" si="4"/>
        <v>0.0015984279680900985</v>
      </c>
      <c r="J36" s="44">
        <f t="shared" si="8"/>
        <v>-16</v>
      </c>
    </row>
    <row r="37" spans="1:10" ht="15">
      <c r="A37" s="91">
        <v>38</v>
      </c>
      <c r="B37" s="88" t="s">
        <v>37</v>
      </c>
      <c r="C37" s="44">
        <v>2868</v>
      </c>
      <c r="D37" s="44">
        <v>3168</v>
      </c>
      <c r="E37" s="44">
        <v>3154</v>
      </c>
      <c r="F37" s="75">
        <f t="shared" si="5"/>
        <v>0.0018603136816811006</v>
      </c>
      <c r="G37" s="75">
        <f t="shared" si="6"/>
        <v>0.099721059972106</v>
      </c>
      <c r="H37" s="45">
        <f t="shared" si="7"/>
        <v>286</v>
      </c>
      <c r="I37" s="77">
        <f t="shared" si="4"/>
        <v>0.004194040356640075</v>
      </c>
      <c r="J37" s="44">
        <f t="shared" si="8"/>
        <v>-14</v>
      </c>
    </row>
    <row r="38" spans="1:10" ht="15">
      <c r="A38" s="91">
        <v>39</v>
      </c>
      <c r="B38" s="88" t="s">
        <v>38</v>
      </c>
      <c r="C38" s="44">
        <v>137</v>
      </c>
      <c r="D38" s="44">
        <v>144</v>
      </c>
      <c r="E38" s="44">
        <v>149</v>
      </c>
      <c r="F38" s="75">
        <f t="shared" si="5"/>
        <v>8.788419104961446E-05</v>
      </c>
      <c r="G38" s="75">
        <f t="shared" si="6"/>
        <v>0.08759124087591241</v>
      </c>
      <c r="H38" s="45">
        <f t="shared" si="7"/>
        <v>12</v>
      </c>
      <c r="I38" s="77">
        <f t="shared" si="4"/>
        <v>0.00017597372125762554</v>
      </c>
      <c r="J38" s="44">
        <f t="shared" si="8"/>
        <v>5</v>
      </c>
    </row>
    <row r="39" spans="1:10" ht="15">
      <c r="A39" s="91">
        <v>41</v>
      </c>
      <c r="B39" s="88" t="s">
        <v>39</v>
      </c>
      <c r="C39" s="44">
        <v>116019</v>
      </c>
      <c r="D39" s="44">
        <v>124973</v>
      </c>
      <c r="E39" s="44">
        <v>123425</v>
      </c>
      <c r="F39" s="75">
        <f t="shared" si="5"/>
        <v>0.07279937100871588</v>
      </c>
      <c r="G39" s="75">
        <f t="shared" si="6"/>
        <v>0.0638343719563175</v>
      </c>
      <c r="H39" s="45">
        <f t="shared" si="7"/>
        <v>7406</v>
      </c>
      <c r="I39" s="77">
        <f t="shared" si="4"/>
        <v>0.10860511496949789</v>
      </c>
      <c r="J39" s="44">
        <f t="shared" si="8"/>
        <v>-1548</v>
      </c>
    </row>
    <row r="40" spans="1:10" ht="15">
      <c r="A40" s="91">
        <v>42</v>
      </c>
      <c r="B40" s="88" t="s">
        <v>40</v>
      </c>
      <c r="C40" s="44">
        <v>15141</v>
      </c>
      <c r="D40" s="44">
        <v>15195</v>
      </c>
      <c r="E40" s="44">
        <v>15895</v>
      </c>
      <c r="F40" s="75">
        <f t="shared" si="5"/>
        <v>0.009375296756601488</v>
      </c>
      <c r="G40" s="75">
        <f t="shared" si="6"/>
        <v>0.04979856020077934</v>
      </c>
      <c r="H40" s="45">
        <f t="shared" si="7"/>
        <v>754</v>
      </c>
      <c r="I40" s="77">
        <f t="shared" si="4"/>
        <v>0.011057015485687471</v>
      </c>
      <c r="J40" s="44">
        <f t="shared" si="8"/>
        <v>700</v>
      </c>
    </row>
    <row r="41" spans="1:10" ht="15">
      <c r="A41" s="91">
        <v>43</v>
      </c>
      <c r="B41" s="88" t="s">
        <v>41</v>
      </c>
      <c r="C41" s="44">
        <v>51585</v>
      </c>
      <c r="D41" s="44">
        <v>54124</v>
      </c>
      <c r="E41" s="44">
        <v>54103</v>
      </c>
      <c r="F41" s="75">
        <f t="shared" si="5"/>
        <v>0.031911398579579135</v>
      </c>
      <c r="G41" s="75">
        <f t="shared" si="6"/>
        <v>0.04881263933313948</v>
      </c>
      <c r="H41" s="45">
        <f t="shared" si="7"/>
        <v>2518</v>
      </c>
      <c r="I41" s="77">
        <f t="shared" si="4"/>
        <v>0.036925152510558425</v>
      </c>
      <c r="J41" s="44">
        <f t="shared" si="8"/>
        <v>-21</v>
      </c>
    </row>
    <row r="42" spans="1:10" ht="15">
      <c r="A42" s="91">
        <v>45</v>
      </c>
      <c r="B42" s="88" t="s">
        <v>42</v>
      </c>
      <c r="C42" s="44">
        <v>40616</v>
      </c>
      <c r="D42" s="44">
        <v>44405</v>
      </c>
      <c r="E42" s="44">
        <v>44362</v>
      </c>
      <c r="F42" s="75">
        <f t="shared" si="5"/>
        <v>0.026165895861362393</v>
      </c>
      <c r="G42" s="75">
        <f t="shared" si="6"/>
        <v>0.09222966318692141</v>
      </c>
      <c r="H42" s="45">
        <f t="shared" si="7"/>
        <v>3746</v>
      </c>
      <c r="I42" s="77">
        <f t="shared" si="4"/>
        <v>0.054933129985922105</v>
      </c>
      <c r="J42" s="44">
        <f t="shared" si="8"/>
        <v>-43</v>
      </c>
    </row>
    <row r="43" spans="1:10" ht="15">
      <c r="A43" s="91">
        <v>46</v>
      </c>
      <c r="B43" s="88" t="s">
        <v>43</v>
      </c>
      <c r="C43" s="44">
        <v>109159</v>
      </c>
      <c r="D43" s="44">
        <v>118983</v>
      </c>
      <c r="E43" s="44">
        <v>119015</v>
      </c>
      <c r="F43" s="75">
        <f t="shared" si="5"/>
        <v>0.07019823488436151</v>
      </c>
      <c r="G43" s="75">
        <f t="shared" si="6"/>
        <v>0.09029031046455172</v>
      </c>
      <c r="H43" s="45">
        <f t="shared" si="7"/>
        <v>9856</v>
      </c>
      <c r="I43" s="77">
        <f t="shared" si="4"/>
        <v>0.14453308305959645</v>
      </c>
      <c r="J43" s="44">
        <f t="shared" si="8"/>
        <v>32</v>
      </c>
    </row>
    <row r="44" spans="1:10" ht="15">
      <c r="A44" s="91">
        <v>47</v>
      </c>
      <c r="B44" s="88" t="s">
        <v>44</v>
      </c>
      <c r="C44" s="44">
        <v>283837</v>
      </c>
      <c r="D44" s="44">
        <v>294345</v>
      </c>
      <c r="E44" s="44">
        <v>293594</v>
      </c>
      <c r="F44" s="75">
        <f t="shared" si="5"/>
        <v>0.17316960528201683</v>
      </c>
      <c r="G44" s="75">
        <f t="shared" si="6"/>
        <v>0.03437536332472511</v>
      </c>
      <c r="H44" s="45">
        <f t="shared" si="7"/>
        <v>9757</v>
      </c>
      <c r="I44" s="77">
        <f t="shared" si="4"/>
        <v>0.14308129985922102</v>
      </c>
      <c r="J44" s="44">
        <f t="shared" si="8"/>
        <v>-751</v>
      </c>
    </row>
    <row r="45" spans="1:10" ht="15">
      <c r="A45" s="91">
        <v>49</v>
      </c>
      <c r="B45" s="88" t="s">
        <v>45</v>
      </c>
      <c r="C45" s="44">
        <v>115683</v>
      </c>
      <c r="D45" s="44">
        <v>122384</v>
      </c>
      <c r="E45" s="44">
        <v>116860</v>
      </c>
      <c r="F45" s="75">
        <f t="shared" si="5"/>
        <v>0.06892715816146272</v>
      </c>
      <c r="G45" s="75">
        <f t="shared" si="6"/>
        <v>0.01017435578261283</v>
      </c>
      <c r="H45" s="45">
        <f t="shared" si="7"/>
        <v>1177</v>
      </c>
      <c r="I45" s="77">
        <f t="shared" si="4"/>
        <v>0.017260089160018772</v>
      </c>
      <c r="J45" s="44">
        <f t="shared" si="8"/>
        <v>-5524</v>
      </c>
    </row>
    <row r="46" spans="1:10" ht="15">
      <c r="A46" s="91">
        <v>50</v>
      </c>
      <c r="B46" s="88" t="s">
        <v>46</v>
      </c>
      <c r="C46" s="44">
        <v>2730</v>
      </c>
      <c r="D46" s="44">
        <v>2705</v>
      </c>
      <c r="E46" s="44">
        <v>2758</v>
      </c>
      <c r="F46" s="75">
        <f t="shared" si="5"/>
        <v>0.0016267422745962193</v>
      </c>
      <c r="G46" s="75">
        <f t="shared" si="6"/>
        <v>0.010256410256410256</v>
      </c>
      <c r="H46" s="45">
        <f t="shared" si="7"/>
        <v>28</v>
      </c>
      <c r="I46" s="77">
        <f t="shared" si="4"/>
        <v>0.00041060534960112624</v>
      </c>
      <c r="J46" s="44">
        <f t="shared" si="8"/>
        <v>53</v>
      </c>
    </row>
    <row r="47" spans="1:10" ht="15">
      <c r="A47" s="91">
        <v>51</v>
      </c>
      <c r="B47" s="88" t="s">
        <v>47</v>
      </c>
      <c r="C47" s="44">
        <v>292</v>
      </c>
      <c r="D47" s="44">
        <v>297</v>
      </c>
      <c r="E47" s="44">
        <v>299</v>
      </c>
      <c r="F47" s="75">
        <f t="shared" si="5"/>
        <v>0.0001763582088847968</v>
      </c>
      <c r="G47" s="75">
        <f t="shared" si="6"/>
        <v>0.023972602739726026</v>
      </c>
      <c r="H47" s="45">
        <f t="shared" si="7"/>
        <v>7</v>
      </c>
      <c r="I47" s="77">
        <f t="shared" si="4"/>
        <v>0.00010265133740028156</v>
      </c>
      <c r="J47" s="44">
        <f t="shared" si="8"/>
        <v>2</v>
      </c>
    </row>
    <row r="48" spans="1:10" ht="15">
      <c r="A48" s="91">
        <v>52</v>
      </c>
      <c r="B48" s="88" t="s">
        <v>48</v>
      </c>
      <c r="C48" s="44">
        <v>17827</v>
      </c>
      <c r="D48" s="44">
        <v>18175</v>
      </c>
      <c r="E48" s="44">
        <v>18144</v>
      </c>
      <c r="F48" s="75">
        <f t="shared" si="5"/>
        <v>0.010701817197343656</v>
      </c>
      <c r="G48" s="75">
        <f t="shared" si="6"/>
        <v>0.01778201604308072</v>
      </c>
      <c r="H48" s="45">
        <f t="shared" si="7"/>
        <v>317</v>
      </c>
      <c r="I48" s="77">
        <f t="shared" si="4"/>
        <v>0.0046486391365556075</v>
      </c>
      <c r="J48" s="44">
        <f t="shared" si="8"/>
        <v>-31</v>
      </c>
    </row>
    <row r="49" spans="1:10" ht="15">
      <c r="A49" s="91">
        <v>53</v>
      </c>
      <c r="B49" s="88" t="s">
        <v>49</v>
      </c>
      <c r="C49" s="44">
        <v>2393</v>
      </c>
      <c r="D49" s="44">
        <v>2577</v>
      </c>
      <c r="E49" s="44">
        <v>2643</v>
      </c>
      <c r="F49" s="75">
        <f t="shared" si="5"/>
        <v>0.0015589121942559128</v>
      </c>
      <c r="G49" s="75">
        <f t="shared" si="6"/>
        <v>0.10447137484329294</v>
      </c>
      <c r="H49" s="45">
        <f t="shared" si="7"/>
        <v>250</v>
      </c>
      <c r="I49" s="77">
        <f t="shared" si="4"/>
        <v>0.0036661191928671986</v>
      </c>
      <c r="J49" s="44">
        <f t="shared" si="8"/>
        <v>66</v>
      </c>
    </row>
    <row r="50" spans="1:10" ht="15">
      <c r="A50" s="91">
        <v>55</v>
      </c>
      <c r="B50" s="88" t="s">
        <v>50</v>
      </c>
      <c r="C50" s="44">
        <v>17026</v>
      </c>
      <c r="D50" s="44">
        <v>18095</v>
      </c>
      <c r="E50" s="44">
        <v>18184</v>
      </c>
      <c r="F50" s="75">
        <f t="shared" si="5"/>
        <v>0.010725410268766371</v>
      </c>
      <c r="G50" s="75">
        <f t="shared" si="6"/>
        <v>0.06801362621872431</v>
      </c>
      <c r="H50" s="45">
        <f t="shared" si="7"/>
        <v>1158</v>
      </c>
      <c r="I50" s="77">
        <f t="shared" si="4"/>
        <v>0.016981464101360862</v>
      </c>
      <c r="J50" s="44">
        <f t="shared" si="8"/>
        <v>89</v>
      </c>
    </row>
    <row r="51" spans="1:10" ht="15">
      <c r="A51" s="91">
        <v>56</v>
      </c>
      <c r="B51" s="88" t="s">
        <v>51</v>
      </c>
      <c r="C51" s="44">
        <v>92875</v>
      </c>
      <c r="D51" s="44">
        <v>102905</v>
      </c>
      <c r="E51" s="44">
        <v>99321</v>
      </c>
      <c r="F51" s="75">
        <f t="shared" si="5"/>
        <v>0.05858218616938764</v>
      </c>
      <c r="G51" s="75">
        <f t="shared" si="6"/>
        <v>0.06940511440107672</v>
      </c>
      <c r="H51" s="45">
        <f t="shared" si="7"/>
        <v>6446</v>
      </c>
      <c r="I51" s="77">
        <f t="shared" si="4"/>
        <v>0.09452721726888784</v>
      </c>
      <c r="J51" s="44">
        <f t="shared" si="8"/>
        <v>-3584</v>
      </c>
    </row>
    <row r="52" spans="1:10" ht="15">
      <c r="A52" s="91">
        <v>58</v>
      </c>
      <c r="B52" s="88" t="s">
        <v>52</v>
      </c>
      <c r="C52" s="44">
        <v>1990</v>
      </c>
      <c r="D52" s="44">
        <v>2131</v>
      </c>
      <c r="E52" s="44">
        <v>2138</v>
      </c>
      <c r="F52" s="75">
        <f t="shared" si="5"/>
        <v>0.0012610496675441324</v>
      </c>
      <c r="G52" s="75">
        <f t="shared" si="6"/>
        <v>0.0743718592964824</v>
      </c>
      <c r="H52" s="45">
        <f t="shared" si="7"/>
        <v>148</v>
      </c>
      <c r="I52" s="77">
        <f t="shared" si="4"/>
        <v>0.0021703425621773815</v>
      </c>
      <c r="J52" s="44">
        <f t="shared" si="8"/>
        <v>7</v>
      </c>
    </row>
    <row r="53" spans="1:10" ht="15">
      <c r="A53" s="91">
        <v>59</v>
      </c>
      <c r="B53" s="88" t="s">
        <v>53</v>
      </c>
      <c r="C53" s="44">
        <v>1861</v>
      </c>
      <c r="D53" s="44">
        <v>1987</v>
      </c>
      <c r="E53" s="44">
        <v>1969</v>
      </c>
      <c r="F53" s="75">
        <f t="shared" si="5"/>
        <v>0.0011613689407831602</v>
      </c>
      <c r="G53" s="75">
        <f t="shared" si="6"/>
        <v>0.05803331542181623</v>
      </c>
      <c r="H53" s="45">
        <f t="shared" si="7"/>
        <v>108</v>
      </c>
      <c r="I53" s="77">
        <f t="shared" si="4"/>
        <v>0.0015837634913186298</v>
      </c>
      <c r="J53" s="44">
        <f t="shared" si="8"/>
        <v>-18</v>
      </c>
    </row>
    <row r="54" spans="1:10" ht="15">
      <c r="A54" s="91">
        <v>60</v>
      </c>
      <c r="B54" s="88" t="s">
        <v>54</v>
      </c>
      <c r="C54" s="44">
        <v>729</v>
      </c>
      <c r="D54" s="44">
        <v>768</v>
      </c>
      <c r="E54" s="44">
        <v>767</v>
      </c>
      <c r="F54" s="75">
        <f t="shared" si="5"/>
        <v>0.0004523971445305657</v>
      </c>
      <c r="G54" s="75">
        <f t="shared" si="6"/>
        <v>0.05212620027434842</v>
      </c>
      <c r="H54" s="45">
        <f t="shared" si="7"/>
        <v>38</v>
      </c>
      <c r="I54" s="77">
        <f t="shared" si="4"/>
        <v>0.0005572501173158142</v>
      </c>
      <c r="J54" s="44">
        <f t="shared" si="8"/>
        <v>-1</v>
      </c>
    </row>
    <row r="55" spans="1:10" ht="15">
      <c r="A55" s="91">
        <v>61</v>
      </c>
      <c r="B55" s="88" t="s">
        <v>55</v>
      </c>
      <c r="C55" s="44">
        <v>3226</v>
      </c>
      <c r="D55" s="44">
        <v>3351</v>
      </c>
      <c r="E55" s="44">
        <v>3322</v>
      </c>
      <c r="F55" s="75">
        <f t="shared" si="5"/>
        <v>0.0019594045816565047</v>
      </c>
      <c r="G55" s="75">
        <f t="shared" si="6"/>
        <v>0.029758214507129573</v>
      </c>
      <c r="H55" s="45">
        <f t="shared" si="7"/>
        <v>96</v>
      </c>
      <c r="I55" s="77">
        <f t="shared" si="4"/>
        <v>0.0014077897700610043</v>
      </c>
      <c r="J55" s="44">
        <f t="shared" si="8"/>
        <v>-29</v>
      </c>
    </row>
    <row r="56" spans="1:10" ht="15">
      <c r="A56" s="91">
        <v>62</v>
      </c>
      <c r="B56" s="88" t="s">
        <v>56</v>
      </c>
      <c r="C56" s="44">
        <v>6179</v>
      </c>
      <c r="D56" s="44">
        <v>6799</v>
      </c>
      <c r="E56" s="44">
        <v>6839</v>
      </c>
      <c r="F56" s="75">
        <f t="shared" si="5"/>
        <v>0.004033825386498747</v>
      </c>
      <c r="G56" s="75">
        <f t="shared" si="6"/>
        <v>0.10681340022657387</v>
      </c>
      <c r="H56" s="45">
        <f t="shared" si="7"/>
        <v>660</v>
      </c>
      <c r="I56" s="77">
        <f t="shared" si="4"/>
        <v>0.009678554669169405</v>
      </c>
      <c r="J56" s="44">
        <f t="shared" si="8"/>
        <v>40</v>
      </c>
    </row>
    <row r="57" spans="1:10" ht="15">
      <c r="A57" s="91">
        <v>63</v>
      </c>
      <c r="B57" s="88" t="s">
        <v>57</v>
      </c>
      <c r="C57" s="44">
        <v>1788</v>
      </c>
      <c r="D57" s="44">
        <v>1767</v>
      </c>
      <c r="E57" s="44">
        <v>1761</v>
      </c>
      <c r="F57" s="75">
        <f t="shared" si="5"/>
        <v>0.0010386849693850408</v>
      </c>
      <c r="G57" s="75">
        <f t="shared" si="6"/>
        <v>-0.015100671140939598</v>
      </c>
      <c r="H57" s="45">
        <f t="shared" si="7"/>
        <v>-27</v>
      </c>
      <c r="I57" s="77">
        <f t="shared" si="4"/>
        <v>-0.00039594087282965746</v>
      </c>
      <c r="J57" s="44">
        <f t="shared" si="8"/>
        <v>-6</v>
      </c>
    </row>
    <row r="58" spans="1:10" ht="15">
      <c r="A58" s="91">
        <v>64</v>
      </c>
      <c r="B58" s="88" t="s">
        <v>58</v>
      </c>
      <c r="C58" s="44">
        <v>7812</v>
      </c>
      <c r="D58" s="44">
        <v>7796</v>
      </c>
      <c r="E58" s="44">
        <v>7756</v>
      </c>
      <c r="F58" s="75">
        <f t="shared" si="5"/>
        <v>0.004574696548864495</v>
      </c>
      <c r="G58" s="75">
        <f t="shared" si="6"/>
        <v>-0.007168458781362007</v>
      </c>
      <c r="H58" s="45">
        <f t="shared" si="7"/>
        <v>-56</v>
      </c>
      <c r="I58" s="77">
        <f t="shared" si="4"/>
        <v>-0.0008212106992022525</v>
      </c>
      <c r="J58" s="44">
        <f t="shared" si="8"/>
        <v>-40</v>
      </c>
    </row>
    <row r="59" spans="1:10" ht="15">
      <c r="A59" s="91">
        <v>65</v>
      </c>
      <c r="B59" s="88" t="s">
        <v>59</v>
      </c>
      <c r="C59" s="44">
        <v>4358</v>
      </c>
      <c r="D59" s="44">
        <v>4214</v>
      </c>
      <c r="E59" s="44">
        <v>4183</v>
      </c>
      <c r="F59" s="75">
        <f t="shared" si="5"/>
        <v>0.0024672454440304516</v>
      </c>
      <c r="G59" s="75">
        <f t="shared" si="6"/>
        <v>-0.04015603487838458</v>
      </c>
      <c r="H59" s="45">
        <f t="shared" si="7"/>
        <v>-175</v>
      </c>
      <c r="I59" s="77">
        <f t="shared" si="4"/>
        <v>-0.002566283435007039</v>
      </c>
      <c r="J59" s="44">
        <f t="shared" si="8"/>
        <v>-31</v>
      </c>
    </row>
    <row r="60" spans="1:10" ht="15">
      <c r="A60" s="91">
        <v>66</v>
      </c>
      <c r="B60" s="88" t="s">
        <v>60</v>
      </c>
      <c r="C60" s="44">
        <v>10474</v>
      </c>
      <c r="D60" s="44">
        <v>10916</v>
      </c>
      <c r="E60" s="44">
        <v>10824</v>
      </c>
      <c r="F60" s="75">
        <f t="shared" si="5"/>
        <v>0.006384285126986758</v>
      </c>
      <c r="G60" s="75">
        <f t="shared" si="6"/>
        <v>0.03341607790719878</v>
      </c>
      <c r="H60" s="45">
        <f t="shared" si="7"/>
        <v>350</v>
      </c>
      <c r="I60" s="77">
        <f t="shared" si="4"/>
        <v>0.005132566870014078</v>
      </c>
      <c r="J60" s="44">
        <f t="shared" si="8"/>
        <v>-92</v>
      </c>
    </row>
    <row r="61" spans="1:10" ht="15">
      <c r="A61" s="91">
        <v>68</v>
      </c>
      <c r="B61" s="88" t="s">
        <v>61</v>
      </c>
      <c r="C61" s="44">
        <v>29688</v>
      </c>
      <c r="D61" s="44">
        <v>44761</v>
      </c>
      <c r="E61" s="44">
        <v>44881</v>
      </c>
      <c r="F61" s="75">
        <f t="shared" si="5"/>
        <v>0.026472015963072124</v>
      </c>
      <c r="G61" s="75">
        <f t="shared" si="6"/>
        <v>0.511755591484775</v>
      </c>
      <c r="H61" s="45">
        <f t="shared" si="7"/>
        <v>15193</v>
      </c>
      <c r="I61" s="77">
        <f t="shared" si="4"/>
        <v>0.2227973955889254</v>
      </c>
      <c r="J61" s="44">
        <f t="shared" si="8"/>
        <v>120</v>
      </c>
    </row>
    <row r="62" spans="1:10" ht="15">
      <c r="A62" s="91">
        <v>69</v>
      </c>
      <c r="B62" s="88" t="s">
        <v>62</v>
      </c>
      <c r="C62" s="44">
        <v>42449</v>
      </c>
      <c r="D62" s="44">
        <v>44812</v>
      </c>
      <c r="E62" s="44">
        <v>44754</v>
      </c>
      <c r="F62" s="75">
        <f t="shared" si="5"/>
        <v>0.026397107961305004</v>
      </c>
      <c r="G62" s="75">
        <f t="shared" si="6"/>
        <v>0.05430045466324295</v>
      </c>
      <c r="H62" s="45">
        <f t="shared" si="7"/>
        <v>2305</v>
      </c>
      <c r="I62" s="77">
        <f t="shared" si="4"/>
        <v>0.03380161895823557</v>
      </c>
      <c r="J62" s="44">
        <f t="shared" si="8"/>
        <v>-58</v>
      </c>
    </row>
    <row r="63" spans="1:10" ht="15">
      <c r="A63" s="91">
        <v>70</v>
      </c>
      <c r="B63" s="88" t="s">
        <v>63</v>
      </c>
      <c r="C63" s="44">
        <v>22500</v>
      </c>
      <c r="D63" s="44">
        <v>21960</v>
      </c>
      <c r="E63" s="44">
        <v>21863</v>
      </c>
      <c r="F63" s="75">
        <f t="shared" si="5"/>
        <v>0.01289538301287061</v>
      </c>
      <c r="G63" s="75">
        <f t="shared" si="6"/>
        <v>-0.02831111111111111</v>
      </c>
      <c r="H63" s="45">
        <f t="shared" si="7"/>
        <v>-637</v>
      </c>
      <c r="I63" s="77">
        <f t="shared" si="4"/>
        <v>-0.009341271703425622</v>
      </c>
      <c r="J63" s="44">
        <f t="shared" si="8"/>
        <v>-97</v>
      </c>
    </row>
    <row r="64" spans="1:10" ht="15">
      <c r="A64" s="91">
        <v>71</v>
      </c>
      <c r="B64" s="88" t="s">
        <v>64</v>
      </c>
      <c r="C64" s="44">
        <v>19844</v>
      </c>
      <c r="D64" s="44">
        <v>21167</v>
      </c>
      <c r="E64" s="44">
        <v>21308</v>
      </c>
      <c r="F64" s="75">
        <f t="shared" si="5"/>
        <v>0.012568029146880436</v>
      </c>
      <c r="G64" s="75">
        <f t="shared" si="6"/>
        <v>0.07377544849828664</v>
      </c>
      <c r="H64" s="45">
        <f t="shared" si="7"/>
        <v>1464</v>
      </c>
      <c r="I64" s="77">
        <f t="shared" si="4"/>
        <v>0.021468793993430314</v>
      </c>
      <c r="J64" s="44">
        <f t="shared" si="8"/>
        <v>141</v>
      </c>
    </row>
    <row r="65" spans="1:10" ht="15">
      <c r="A65" s="91">
        <v>72</v>
      </c>
      <c r="B65" s="88" t="s">
        <v>65</v>
      </c>
      <c r="C65" s="44">
        <v>738</v>
      </c>
      <c r="D65" s="44">
        <v>835</v>
      </c>
      <c r="E65" s="44">
        <v>870</v>
      </c>
      <c r="F65" s="75">
        <f t="shared" si="5"/>
        <v>0.0005131493034440576</v>
      </c>
      <c r="G65" s="75">
        <f t="shared" si="6"/>
        <v>0.17886178861788618</v>
      </c>
      <c r="H65" s="45">
        <f t="shared" si="7"/>
        <v>132</v>
      </c>
      <c r="I65" s="77">
        <f t="shared" si="4"/>
        <v>0.0019357109338338809</v>
      </c>
      <c r="J65" s="44">
        <f t="shared" si="8"/>
        <v>35</v>
      </c>
    </row>
    <row r="66" spans="1:10" ht="15">
      <c r="A66" s="91">
        <v>73</v>
      </c>
      <c r="B66" s="88" t="s">
        <v>66</v>
      </c>
      <c r="C66" s="44">
        <v>6767</v>
      </c>
      <c r="D66" s="44">
        <v>7169</v>
      </c>
      <c r="E66" s="44">
        <v>7119</v>
      </c>
      <c r="F66" s="75">
        <f aca="true" t="shared" si="9" ref="F66:F90">E66/$E$90</f>
        <v>0.004198976886457754</v>
      </c>
      <c r="G66" s="75">
        <f aca="true" t="shared" si="10" ref="G66:G90">(E66-C66)/C66</f>
        <v>0.05201714201270873</v>
      </c>
      <c r="H66" s="45">
        <f aca="true" t="shared" si="11" ref="H66:H90">E66-C66</f>
        <v>352</v>
      </c>
      <c r="I66" s="77">
        <f t="shared" si="4"/>
        <v>0.005161895823557016</v>
      </c>
      <c r="J66" s="44">
        <f t="shared" si="8"/>
        <v>-50</v>
      </c>
    </row>
    <row r="67" spans="1:10" ht="15">
      <c r="A67" s="91">
        <v>74</v>
      </c>
      <c r="B67" s="88" t="s">
        <v>67</v>
      </c>
      <c r="C67" s="44">
        <v>6074</v>
      </c>
      <c r="D67" s="44">
        <v>6971</v>
      </c>
      <c r="E67" s="44">
        <v>7012</v>
      </c>
      <c r="F67" s="75">
        <f t="shared" si="9"/>
        <v>0.004135865420401991</v>
      </c>
      <c r="G67" s="75">
        <f t="shared" si="10"/>
        <v>0.15442871254527493</v>
      </c>
      <c r="H67" s="45">
        <f t="shared" si="11"/>
        <v>938</v>
      </c>
      <c r="I67" s="77">
        <f aca="true" t="shared" si="12" ref="I67:I90">H67/$H$90</f>
        <v>0.013755279211637729</v>
      </c>
      <c r="J67" s="44">
        <f aca="true" t="shared" si="13" ref="J67:J90">E67-D67</f>
        <v>41</v>
      </c>
    </row>
    <row r="68" spans="1:10" ht="15">
      <c r="A68" s="91">
        <v>75</v>
      </c>
      <c r="B68" s="88" t="s">
        <v>68</v>
      </c>
      <c r="C68" s="44">
        <v>1940</v>
      </c>
      <c r="D68" s="44">
        <v>2038</v>
      </c>
      <c r="E68" s="44">
        <v>2048</v>
      </c>
      <c r="F68" s="75">
        <f t="shared" si="9"/>
        <v>0.0012079652568430228</v>
      </c>
      <c r="G68" s="75">
        <f t="shared" si="10"/>
        <v>0.05567010309278351</v>
      </c>
      <c r="H68" s="45">
        <f t="shared" si="11"/>
        <v>108</v>
      </c>
      <c r="I68" s="77">
        <f t="shared" si="12"/>
        <v>0.0015837634913186298</v>
      </c>
      <c r="J68" s="44">
        <f t="shared" si="13"/>
        <v>10</v>
      </c>
    </row>
    <row r="69" spans="1:10" ht="15">
      <c r="A69" s="91">
        <v>77</v>
      </c>
      <c r="B69" s="88" t="s">
        <v>69</v>
      </c>
      <c r="C69" s="44">
        <v>5688</v>
      </c>
      <c r="D69" s="44">
        <v>5823</v>
      </c>
      <c r="E69" s="44">
        <v>5795</v>
      </c>
      <c r="F69" s="75">
        <f t="shared" si="9"/>
        <v>0.003418046222365878</v>
      </c>
      <c r="G69" s="75">
        <f t="shared" si="10"/>
        <v>0.01881153305203938</v>
      </c>
      <c r="H69" s="45">
        <f t="shared" si="11"/>
        <v>107</v>
      </c>
      <c r="I69" s="77">
        <f t="shared" si="12"/>
        <v>0.001569099014547161</v>
      </c>
      <c r="J69" s="44">
        <f t="shared" si="13"/>
        <v>-28</v>
      </c>
    </row>
    <row r="70" spans="1:10" ht="15">
      <c r="A70" s="91">
        <v>78</v>
      </c>
      <c r="B70" s="88" t="s">
        <v>70</v>
      </c>
      <c r="C70" s="44">
        <v>709</v>
      </c>
      <c r="D70" s="44">
        <v>1180</v>
      </c>
      <c r="E70" s="44">
        <v>1201</v>
      </c>
      <c r="F70" s="75">
        <f t="shared" si="9"/>
        <v>0.0007083819694670266</v>
      </c>
      <c r="G70" s="75">
        <f t="shared" si="10"/>
        <v>0.693935119887165</v>
      </c>
      <c r="H70" s="45">
        <f t="shared" si="11"/>
        <v>492</v>
      </c>
      <c r="I70" s="77">
        <f t="shared" si="12"/>
        <v>0.0072149225715626465</v>
      </c>
      <c r="J70" s="44">
        <f t="shared" si="13"/>
        <v>21</v>
      </c>
    </row>
    <row r="71" spans="1:10" ht="15">
      <c r="A71" s="91">
        <v>79</v>
      </c>
      <c r="B71" s="88" t="s">
        <v>71</v>
      </c>
      <c r="C71" s="44">
        <v>7642</v>
      </c>
      <c r="D71" s="44">
        <v>8089</v>
      </c>
      <c r="E71" s="44">
        <v>8076</v>
      </c>
      <c r="F71" s="75">
        <f t="shared" si="9"/>
        <v>0.004763441120246218</v>
      </c>
      <c r="G71" s="75">
        <f t="shared" si="10"/>
        <v>0.05679141585972258</v>
      </c>
      <c r="H71" s="45">
        <f t="shared" si="11"/>
        <v>434</v>
      </c>
      <c r="I71" s="77">
        <f t="shared" si="12"/>
        <v>0.006364382918817456</v>
      </c>
      <c r="J71" s="44">
        <f t="shared" si="13"/>
        <v>-13</v>
      </c>
    </row>
    <row r="72" spans="1:10" ht="15">
      <c r="A72" s="91">
        <v>80</v>
      </c>
      <c r="B72" s="88" t="s">
        <v>72</v>
      </c>
      <c r="C72" s="44">
        <v>19075</v>
      </c>
      <c r="D72" s="44">
        <v>19981</v>
      </c>
      <c r="E72" s="44">
        <v>19660</v>
      </c>
      <c r="F72" s="75">
        <f t="shared" si="9"/>
        <v>0.011595994604264566</v>
      </c>
      <c r="G72" s="75">
        <f t="shared" si="10"/>
        <v>0.030668414154652688</v>
      </c>
      <c r="H72" s="45">
        <f t="shared" si="11"/>
        <v>585</v>
      </c>
      <c r="I72" s="77">
        <f t="shared" si="12"/>
        <v>0.008578718911309244</v>
      </c>
      <c r="J72" s="44">
        <f t="shared" si="13"/>
        <v>-321</v>
      </c>
    </row>
    <row r="73" spans="1:10" ht="15">
      <c r="A73" s="91">
        <v>81</v>
      </c>
      <c r="B73" s="88" t="s">
        <v>73</v>
      </c>
      <c r="C73" s="44">
        <v>50395</v>
      </c>
      <c r="D73" s="44">
        <v>55219</v>
      </c>
      <c r="E73" s="44">
        <v>47316</v>
      </c>
      <c r="F73" s="75">
        <f t="shared" si="9"/>
        <v>0.02790824418592992</v>
      </c>
      <c r="G73" s="75">
        <f t="shared" si="10"/>
        <v>-0.06109733108443298</v>
      </c>
      <c r="H73" s="45">
        <f t="shared" si="11"/>
        <v>-3079</v>
      </c>
      <c r="I73" s="77">
        <f t="shared" si="12"/>
        <v>-0.045151923979352415</v>
      </c>
      <c r="J73" s="44">
        <f t="shared" si="13"/>
        <v>-7903</v>
      </c>
    </row>
    <row r="74" spans="1:10" ht="15">
      <c r="A74" s="91">
        <v>82</v>
      </c>
      <c r="B74" s="88" t="s">
        <v>74</v>
      </c>
      <c r="C74" s="44">
        <v>49799</v>
      </c>
      <c r="D74" s="44">
        <v>51808</v>
      </c>
      <c r="E74" s="44">
        <v>51491</v>
      </c>
      <c r="F74" s="75">
        <f t="shared" si="9"/>
        <v>0.030370771015675826</v>
      </c>
      <c r="G74" s="75">
        <f t="shared" si="10"/>
        <v>0.03397658587521838</v>
      </c>
      <c r="H74" s="45">
        <f t="shared" si="11"/>
        <v>1692</v>
      </c>
      <c r="I74" s="77">
        <f t="shared" si="12"/>
        <v>0.0248122946973252</v>
      </c>
      <c r="J74" s="44">
        <f t="shared" si="13"/>
        <v>-317</v>
      </c>
    </row>
    <row r="75" spans="1:10" ht="15">
      <c r="A75" s="91">
        <v>84</v>
      </c>
      <c r="B75" s="88" t="s">
        <v>75</v>
      </c>
      <c r="C75" s="44">
        <v>639</v>
      </c>
      <c r="D75" s="44">
        <v>988</v>
      </c>
      <c r="E75" s="44">
        <v>1003</v>
      </c>
      <c r="F75" s="75">
        <f t="shared" si="9"/>
        <v>0.000591596265924586</v>
      </c>
      <c r="G75" s="75">
        <f t="shared" si="10"/>
        <v>0.5696400625978091</v>
      </c>
      <c r="H75" s="45">
        <f t="shared" si="11"/>
        <v>364</v>
      </c>
      <c r="I75" s="77">
        <f t="shared" si="12"/>
        <v>0.005337869544814641</v>
      </c>
      <c r="J75" s="44">
        <f t="shared" si="13"/>
        <v>15</v>
      </c>
    </row>
    <row r="76" spans="1:10" ht="15">
      <c r="A76" s="91">
        <v>85</v>
      </c>
      <c r="B76" s="88" t="s">
        <v>76</v>
      </c>
      <c r="C76" s="44">
        <v>23362</v>
      </c>
      <c r="D76" s="44">
        <v>28328</v>
      </c>
      <c r="E76" s="44">
        <v>24517</v>
      </c>
      <c r="F76" s="75">
        <f t="shared" si="9"/>
        <v>0.01446078330176777</v>
      </c>
      <c r="G76" s="75">
        <f t="shared" si="10"/>
        <v>0.04943926033729989</v>
      </c>
      <c r="H76" s="45">
        <f t="shared" si="11"/>
        <v>1155</v>
      </c>
      <c r="I76" s="77">
        <f t="shared" si="12"/>
        <v>0.016937470671046458</v>
      </c>
      <c r="J76" s="44">
        <f t="shared" si="13"/>
        <v>-3811</v>
      </c>
    </row>
    <row r="77" spans="1:10" ht="15">
      <c r="A77" s="91">
        <v>86</v>
      </c>
      <c r="B77" s="88" t="s">
        <v>77</v>
      </c>
      <c r="C77" s="44">
        <v>20287</v>
      </c>
      <c r="D77" s="44">
        <v>21498</v>
      </c>
      <c r="E77" s="44">
        <v>21444</v>
      </c>
      <c r="F77" s="75">
        <f t="shared" si="9"/>
        <v>0.012648245589717668</v>
      </c>
      <c r="G77" s="75">
        <f t="shared" si="10"/>
        <v>0.05703159658894859</v>
      </c>
      <c r="H77" s="45">
        <f t="shared" si="11"/>
        <v>1157</v>
      </c>
      <c r="I77" s="77">
        <f t="shared" si="12"/>
        <v>0.016966799624589395</v>
      </c>
      <c r="J77" s="44">
        <f t="shared" si="13"/>
        <v>-54</v>
      </c>
    </row>
    <row r="78" spans="1:10" ht="15">
      <c r="A78" s="91">
        <v>87</v>
      </c>
      <c r="B78" s="88" t="s">
        <v>78</v>
      </c>
      <c r="C78" s="44">
        <v>1524</v>
      </c>
      <c r="D78" s="44">
        <v>1600</v>
      </c>
      <c r="E78" s="44">
        <v>1586</v>
      </c>
      <c r="F78" s="75">
        <f t="shared" si="9"/>
        <v>0.0009354652819106613</v>
      </c>
      <c r="G78" s="75">
        <f t="shared" si="10"/>
        <v>0.04068241469816273</v>
      </c>
      <c r="H78" s="45">
        <f t="shared" si="11"/>
        <v>62</v>
      </c>
      <c r="I78" s="77">
        <f t="shared" si="12"/>
        <v>0.0009091975598310652</v>
      </c>
      <c r="J78" s="44">
        <f t="shared" si="13"/>
        <v>-14</v>
      </c>
    </row>
    <row r="79" spans="1:10" ht="15">
      <c r="A79" s="91">
        <v>88</v>
      </c>
      <c r="B79" s="88" t="s">
        <v>79</v>
      </c>
      <c r="C79" s="44">
        <v>3753</v>
      </c>
      <c r="D79" s="44">
        <v>4205</v>
      </c>
      <c r="E79" s="44">
        <v>4114</v>
      </c>
      <c r="F79" s="75">
        <f t="shared" si="9"/>
        <v>0.002426547395826268</v>
      </c>
      <c r="G79" s="75">
        <f t="shared" si="10"/>
        <v>0.09618971489475087</v>
      </c>
      <c r="H79" s="45">
        <f t="shared" si="11"/>
        <v>361</v>
      </c>
      <c r="I79" s="77">
        <f t="shared" si="12"/>
        <v>0.005293876114500234</v>
      </c>
      <c r="J79" s="44">
        <f t="shared" si="13"/>
        <v>-91</v>
      </c>
    </row>
    <row r="80" spans="1:12" ht="15">
      <c r="A80" s="91">
        <v>90</v>
      </c>
      <c r="B80" s="88" t="s">
        <v>80</v>
      </c>
      <c r="C80" s="44">
        <v>1320</v>
      </c>
      <c r="D80" s="44">
        <v>1446</v>
      </c>
      <c r="E80" s="44">
        <v>1440</v>
      </c>
      <c r="F80" s="75">
        <f t="shared" si="9"/>
        <v>0.0008493505712177505</v>
      </c>
      <c r="G80" s="75">
        <f t="shared" si="10"/>
        <v>0.09090909090909091</v>
      </c>
      <c r="H80" s="45">
        <f t="shared" si="11"/>
        <v>120</v>
      </c>
      <c r="I80" s="77">
        <f t="shared" si="12"/>
        <v>0.0017597372125762554</v>
      </c>
      <c r="J80" s="44">
        <f t="shared" si="13"/>
        <v>-6</v>
      </c>
      <c r="L80" s="11"/>
    </row>
    <row r="81" spans="1:10" ht="15">
      <c r="A81" s="91">
        <v>91</v>
      </c>
      <c r="B81" s="88" t="s">
        <v>81</v>
      </c>
      <c r="C81" s="44">
        <v>307</v>
      </c>
      <c r="D81" s="44">
        <v>347</v>
      </c>
      <c r="E81" s="44">
        <v>343</v>
      </c>
      <c r="F81" s="75">
        <f t="shared" si="9"/>
        <v>0.00020231058744978362</v>
      </c>
      <c r="G81" s="75">
        <f t="shared" si="10"/>
        <v>0.11726384364820847</v>
      </c>
      <c r="H81" s="45">
        <f t="shared" si="11"/>
        <v>36</v>
      </c>
      <c r="I81" s="77">
        <f t="shared" si="12"/>
        <v>0.0005279211637728765</v>
      </c>
      <c r="J81" s="44">
        <f t="shared" si="13"/>
        <v>-4</v>
      </c>
    </row>
    <row r="82" spans="1:10" ht="15">
      <c r="A82" s="91">
        <v>92</v>
      </c>
      <c r="B82" s="88" t="s">
        <v>82</v>
      </c>
      <c r="C82" s="44">
        <v>4360</v>
      </c>
      <c r="D82" s="44">
        <v>4163</v>
      </c>
      <c r="E82" s="44">
        <v>4117</v>
      </c>
      <c r="F82" s="75">
        <f t="shared" si="9"/>
        <v>0.0024283168761829715</v>
      </c>
      <c r="G82" s="75">
        <f t="shared" si="10"/>
        <v>-0.05573394495412844</v>
      </c>
      <c r="H82" s="45">
        <f t="shared" si="11"/>
        <v>-243</v>
      </c>
      <c r="I82" s="77">
        <f t="shared" si="12"/>
        <v>-0.0035634678554669168</v>
      </c>
      <c r="J82" s="44">
        <f t="shared" si="13"/>
        <v>-46</v>
      </c>
    </row>
    <row r="83" spans="1:10" ht="15">
      <c r="A83" s="91">
        <v>93</v>
      </c>
      <c r="B83" s="88" t="s">
        <v>83</v>
      </c>
      <c r="C83" s="44">
        <v>6653</v>
      </c>
      <c r="D83" s="44">
        <v>7127</v>
      </c>
      <c r="E83" s="44">
        <v>7146</v>
      </c>
      <c r="F83" s="75">
        <f t="shared" si="9"/>
        <v>0.004214902209668087</v>
      </c>
      <c r="G83" s="75">
        <f t="shared" si="10"/>
        <v>0.0741019089132722</v>
      </c>
      <c r="H83" s="45">
        <f t="shared" si="11"/>
        <v>493</v>
      </c>
      <c r="I83" s="77">
        <f t="shared" si="12"/>
        <v>0.007229587048334115</v>
      </c>
      <c r="J83" s="44">
        <f t="shared" si="13"/>
        <v>19</v>
      </c>
    </row>
    <row r="84" spans="1:10" ht="15">
      <c r="A84" s="91">
        <v>94</v>
      </c>
      <c r="B84" s="88" t="s">
        <v>84</v>
      </c>
      <c r="C84" s="44">
        <v>9394</v>
      </c>
      <c r="D84" s="44">
        <v>10182</v>
      </c>
      <c r="E84" s="44">
        <v>10072</v>
      </c>
      <c r="F84" s="75">
        <f t="shared" si="9"/>
        <v>0.00594073538423971</v>
      </c>
      <c r="G84" s="75">
        <f t="shared" si="10"/>
        <v>0.07217372791143283</v>
      </c>
      <c r="H84" s="45">
        <f t="shared" si="11"/>
        <v>678</v>
      </c>
      <c r="I84" s="77">
        <f t="shared" si="12"/>
        <v>0.009942515251055842</v>
      </c>
      <c r="J84" s="44">
        <f t="shared" si="13"/>
        <v>-110</v>
      </c>
    </row>
    <row r="85" spans="1:10" ht="15">
      <c r="A85" s="91">
        <v>95</v>
      </c>
      <c r="B85" s="88" t="s">
        <v>85</v>
      </c>
      <c r="C85" s="44">
        <v>11715</v>
      </c>
      <c r="D85" s="44">
        <v>11738</v>
      </c>
      <c r="E85" s="44">
        <v>11686</v>
      </c>
      <c r="F85" s="75">
        <f t="shared" si="9"/>
        <v>0.006892715816146273</v>
      </c>
      <c r="G85" s="75">
        <f t="shared" si="10"/>
        <v>-0.0024754588134869825</v>
      </c>
      <c r="H85" s="45">
        <f t="shared" si="11"/>
        <v>-29</v>
      </c>
      <c r="I85" s="77">
        <f t="shared" si="12"/>
        <v>-0.000425269826372595</v>
      </c>
      <c r="J85" s="44">
        <f t="shared" si="13"/>
        <v>-52</v>
      </c>
    </row>
    <row r="86" spans="1:10" ht="15">
      <c r="A86" s="91">
        <v>96</v>
      </c>
      <c r="B86" s="88" t="s">
        <v>86</v>
      </c>
      <c r="C86" s="44">
        <v>27645</v>
      </c>
      <c r="D86" s="44">
        <v>28978</v>
      </c>
      <c r="E86" s="44">
        <v>28817</v>
      </c>
      <c r="F86" s="75">
        <f t="shared" si="9"/>
        <v>0.016997038479709663</v>
      </c>
      <c r="G86" s="75">
        <f t="shared" si="10"/>
        <v>0.04239464640983903</v>
      </c>
      <c r="H86" s="45">
        <f t="shared" si="11"/>
        <v>1172</v>
      </c>
      <c r="I86" s="77">
        <f t="shared" si="12"/>
        <v>0.017186766776161426</v>
      </c>
      <c r="J86" s="44">
        <f t="shared" si="13"/>
        <v>-161</v>
      </c>
    </row>
    <row r="87" spans="1:10" ht="15">
      <c r="A87" s="91">
        <v>97</v>
      </c>
      <c r="B87" s="88" t="s">
        <v>87</v>
      </c>
      <c r="C87" s="44">
        <v>28606</v>
      </c>
      <c r="D87" s="44">
        <v>31494</v>
      </c>
      <c r="E87" s="44">
        <v>30411</v>
      </c>
      <c r="F87" s="75">
        <f t="shared" si="9"/>
        <v>0.01793722237590487</v>
      </c>
      <c r="G87" s="75">
        <f t="shared" si="10"/>
        <v>0.06309865063273438</v>
      </c>
      <c r="H87" s="45">
        <f t="shared" si="11"/>
        <v>1805</v>
      </c>
      <c r="I87" s="77">
        <f t="shared" si="12"/>
        <v>0.026469380572501172</v>
      </c>
      <c r="J87" s="44">
        <f t="shared" si="13"/>
        <v>-1083</v>
      </c>
    </row>
    <row r="88" spans="1:10" ht="15">
      <c r="A88" s="91">
        <v>98</v>
      </c>
      <c r="B88" s="88" t="s">
        <v>88</v>
      </c>
      <c r="C88" s="44">
        <v>563</v>
      </c>
      <c r="D88" s="44">
        <v>539</v>
      </c>
      <c r="E88" s="44">
        <v>533</v>
      </c>
      <c r="F88" s="75">
        <f t="shared" si="9"/>
        <v>0.0003143776767076813</v>
      </c>
      <c r="G88" s="75">
        <f t="shared" si="10"/>
        <v>-0.05328596802841918</v>
      </c>
      <c r="H88" s="45">
        <f t="shared" si="11"/>
        <v>-30</v>
      </c>
      <c r="I88" s="77">
        <f t="shared" si="12"/>
        <v>-0.00043993430314406384</v>
      </c>
      <c r="J88" s="44">
        <f t="shared" si="13"/>
        <v>-6</v>
      </c>
    </row>
    <row r="89" spans="1:10" ht="15" thickBot="1">
      <c r="A89" s="91">
        <v>99</v>
      </c>
      <c r="B89" s="88" t="s">
        <v>89</v>
      </c>
      <c r="C89" s="44">
        <v>497</v>
      </c>
      <c r="D89" s="44">
        <v>492</v>
      </c>
      <c r="E89" s="44">
        <v>489</v>
      </c>
      <c r="F89" s="75">
        <f t="shared" si="9"/>
        <v>0.00028842529814269443</v>
      </c>
      <c r="G89" s="75">
        <f t="shared" si="10"/>
        <v>-0.01609657947686117</v>
      </c>
      <c r="H89" s="45">
        <f t="shared" si="11"/>
        <v>-8</v>
      </c>
      <c r="I89" s="77">
        <f t="shared" si="12"/>
        <v>-0.00011731581417175035</v>
      </c>
      <c r="J89" s="44">
        <f t="shared" si="13"/>
        <v>-3</v>
      </c>
    </row>
    <row r="90" spans="1:12" s="11" customFormat="1" ht="15" thickBot="1">
      <c r="A90" s="122" t="s">
        <v>90</v>
      </c>
      <c r="B90" s="123"/>
      <c r="C90" s="83">
        <v>1627221</v>
      </c>
      <c r="D90" s="83">
        <v>1721293</v>
      </c>
      <c r="E90" s="83">
        <v>1695413</v>
      </c>
      <c r="F90" s="84">
        <f t="shared" si="9"/>
        <v>1</v>
      </c>
      <c r="G90" s="84">
        <f t="shared" si="10"/>
        <v>0.04190703045253226</v>
      </c>
      <c r="H90" s="82">
        <f t="shared" si="11"/>
        <v>68192</v>
      </c>
      <c r="I90" s="85">
        <f t="shared" si="12"/>
        <v>1</v>
      </c>
      <c r="J90" s="83">
        <f t="shared" si="13"/>
        <v>-25880</v>
      </c>
      <c r="L90" s="7"/>
    </row>
    <row r="91" spans="3:5" ht="15">
      <c r="C91" s="8"/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4"/>
  <sheetViews>
    <sheetView workbookViewId="0" topLeftCell="A1">
      <pane ySplit="1" topLeftCell="A2" activePane="bottomLeft" state="frozen"/>
      <selection pane="topLeft" activeCell="W1" sqref="W1"/>
      <selection pane="bottomLeft" activeCell="F89" sqref="F89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9.7109375" style="7" customWidth="1"/>
    <col min="11" max="11" width="10.8515625" style="7" bestFit="1" customWidth="1"/>
    <col min="12" max="16384" width="9.140625" style="7" customWidth="1"/>
  </cols>
  <sheetData>
    <row r="1" spans="1:10" ht="29.5" thickBot="1">
      <c r="A1" s="4" t="s">
        <v>92</v>
      </c>
      <c r="B1" s="4" t="s">
        <v>175</v>
      </c>
      <c r="C1" s="4">
        <v>41821</v>
      </c>
      <c r="D1" s="4">
        <v>42156</v>
      </c>
      <c r="E1" s="4">
        <v>42186</v>
      </c>
      <c r="F1" s="1" t="s">
        <v>273</v>
      </c>
      <c r="G1" s="1" t="s">
        <v>266</v>
      </c>
      <c r="H1" s="1" t="s">
        <v>274</v>
      </c>
      <c r="I1" s="1" t="s">
        <v>275</v>
      </c>
      <c r="J1" s="30" t="s">
        <v>276</v>
      </c>
    </row>
    <row r="2" spans="1:12" ht="15">
      <c r="A2" s="93">
        <v>1</v>
      </c>
      <c r="B2" s="94" t="s">
        <v>93</v>
      </c>
      <c r="C2" s="73">
        <v>275329</v>
      </c>
      <c r="D2" s="73">
        <v>292357</v>
      </c>
      <c r="E2" s="73">
        <v>291832</v>
      </c>
      <c r="F2" s="74">
        <f aca="true" t="shared" si="0" ref="F2:F33">E2/$E$83</f>
        <v>0.02100829477495766</v>
      </c>
      <c r="G2" s="74">
        <f aca="true" t="shared" si="1" ref="G2:G33">(E2-C2)/C2</f>
        <v>0.05993920001162246</v>
      </c>
      <c r="H2" s="72">
        <f aca="true" t="shared" si="2" ref="H2:H33">E2-C2</f>
        <v>16503</v>
      </c>
      <c r="I2" s="76">
        <f>H2/$H$83</f>
        <v>0.021116542123042276</v>
      </c>
      <c r="J2" s="73">
        <f aca="true" t="shared" si="3" ref="J2:J33">E2-D2</f>
        <v>-525</v>
      </c>
      <c r="K2" s="5"/>
      <c r="L2" s="10"/>
    </row>
    <row r="3" spans="1:12" ht="15">
      <c r="A3" s="95">
        <v>2</v>
      </c>
      <c r="B3" s="96" t="s">
        <v>94</v>
      </c>
      <c r="C3" s="44">
        <v>40333</v>
      </c>
      <c r="D3" s="44">
        <v>45164</v>
      </c>
      <c r="E3" s="44">
        <v>41411</v>
      </c>
      <c r="F3" s="75">
        <f t="shared" si="0"/>
        <v>0.0029810798504816874</v>
      </c>
      <c r="G3" s="75">
        <f t="shared" si="1"/>
        <v>0.026727493615649717</v>
      </c>
      <c r="H3" s="45">
        <f t="shared" si="2"/>
        <v>1078</v>
      </c>
      <c r="I3" s="77">
        <f aca="true" t="shared" si="4" ref="I3:I66">H3/$H$83</f>
        <v>0.0013793632920462689</v>
      </c>
      <c r="J3" s="44">
        <f t="shared" si="3"/>
        <v>-3753</v>
      </c>
      <c r="K3" s="5"/>
      <c r="L3" s="10"/>
    </row>
    <row r="4" spans="1:12" ht="15">
      <c r="A4" s="95">
        <v>3</v>
      </c>
      <c r="B4" s="96" t="s">
        <v>95</v>
      </c>
      <c r="C4" s="44">
        <v>84562</v>
      </c>
      <c r="D4" s="44">
        <v>88300</v>
      </c>
      <c r="E4" s="44">
        <v>91688</v>
      </c>
      <c r="F4" s="75">
        <f t="shared" si="0"/>
        <v>0.006600402050927651</v>
      </c>
      <c r="G4" s="75">
        <f t="shared" si="1"/>
        <v>0.08426953004895817</v>
      </c>
      <c r="H4" s="45">
        <f t="shared" si="2"/>
        <v>7126</v>
      </c>
      <c r="I4" s="77">
        <f t="shared" si="4"/>
        <v>0.009118128774695465</v>
      </c>
      <c r="J4" s="44">
        <f t="shared" si="3"/>
        <v>3388</v>
      </c>
      <c r="K4" s="5"/>
      <c r="L4" s="10"/>
    </row>
    <row r="5" spans="1:12" ht="15">
      <c r="A5" s="95">
        <v>4</v>
      </c>
      <c r="B5" s="96" t="s">
        <v>96</v>
      </c>
      <c r="C5" s="44">
        <v>19034</v>
      </c>
      <c r="D5" s="44">
        <v>24379</v>
      </c>
      <c r="E5" s="44">
        <v>21080</v>
      </c>
      <c r="F5" s="75">
        <f t="shared" si="0"/>
        <v>0.0015174992936213558</v>
      </c>
      <c r="G5" s="75">
        <f t="shared" si="1"/>
        <v>0.10749185667752444</v>
      </c>
      <c r="H5" s="45">
        <f t="shared" si="2"/>
        <v>2046</v>
      </c>
      <c r="I5" s="77">
        <f t="shared" si="4"/>
        <v>0.0026179752277612858</v>
      </c>
      <c r="J5" s="44">
        <f t="shared" si="3"/>
        <v>-3299</v>
      </c>
      <c r="K5" s="5"/>
      <c r="L5" s="10"/>
    </row>
    <row r="6" spans="1:12" ht="15">
      <c r="A6" s="95">
        <v>5</v>
      </c>
      <c r="B6" s="96" t="s">
        <v>97</v>
      </c>
      <c r="C6" s="44">
        <v>39445</v>
      </c>
      <c r="D6" s="44">
        <v>42683</v>
      </c>
      <c r="E6" s="44">
        <v>41906</v>
      </c>
      <c r="F6" s="75">
        <f t="shared" si="0"/>
        <v>0.00301671372858143</v>
      </c>
      <c r="G6" s="75">
        <f t="shared" si="1"/>
        <v>0.06239067055393586</v>
      </c>
      <c r="H6" s="45">
        <f t="shared" si="2"/>
        <v>2461</v>
      </c>
      <c r="I6" s="77">
        <f t="shared" si="4"/>
        <v>0.0031489917084655543</v>
      </c>
      <c r="J6" s="44">
        <f t="shared" si="3"/>
        <v>-777</v>
      </c>
      <c r="K6" s="5"/>
      <c r="L6" s="10"/>
    </row>
    <row r="7" spans="1:12" ht="15">
      <c r="A7" s="95">
        <v>6</v>
      </c>
      <c r="B7" s="96" t="s">
        <v>98</v>
      </c>
      <c r="C7" s="44">
        <v>1083287</v>
      </c>
      <c r="D7" s="44">
        <v>1184766</v>
      </c>
      <c r="E7" s="44">
        <v>1181998</v>
      </c>
      <c r="F7" s="75">
        <f t="shared" si="0"/>
        <v>0.08508923766896848</v>
      </c>
      <c r="G7" s="75">
        <f t="shared" si="1"/>
        <v>0.09112174336071605</v>
      </c>
      <c r="H7" s="45">
        <f t="shared" si="2"/>
        <v>98711</v>
      </c>
      <c r="I7" s="77">
        <f t="shared" si="4"/>
        <v>0.12630642849831097</v>
      </c>
      <c r="J7" s="44">
        <f t="shared" si="3"/>
        <v>-2768</v>
      </c>
      <c r="K7" s="5"/>
      <c r="L7" s="10"/>
    </row>
    <row r="8" spans="1:12" ht="15">
      <c r="A8" s="95">
        <v>7</v>
      </c>
      <c r="B8" s="96" t="s">
        <v>99</v>
      </c>
      <c r="C8" s="44">
        <v>567792</v>
      </c>
      <c r="D8" s="44">
        <v>602333</v>
      </c>
      <c r="E8" s="44">
        <v>591939</v>
      </c>
      <c r="F8" s="75">
        <f t="shared" si="0"/>
        <v>0.042612287209057485</v>
      </c>
      <c r="G8" s="75">
        <f t="shared" si="1"/>
        <v>0.0425278975399442</v>
      </c>
      <c r="H8" s="45">
        <f t="shared" si="2"/>
        <v>24147</v>
      </c>
      <c r="I8" s="77">
        <f t="shared" si="4"/>
        <v>0.030897481830279454</v>
      </c>
      <c r="J8" s="44">
        <f t="shared" si="3"/>
        <v>-10394</v>
      </c>
      <c r="K8" s="5"/>
      <c r="L8" s="10"/>
    </row>
    <row r="9" spans="1:12" ht="15">
      <c r="A9" s="95">
        <v>8</v>
      </c>
      <c r="B9" s="96" t="s">
        <v>100</v>
      </c>
      <c r="C9" s="44">
        <v>23368</v>
      </c>
      <c r="D9" s="44">
        <v>24988</v>
      </c>
      <c r="E9" s="44">
        <v>23293</v>
      </c>
      <c r="F9" s="75">
        <f t="shared" si="0"/>
        <v>0.0016768079243985883</v>
      </c>
      <c r="G9" s="75">
        <f t="shared" si="1"/>
        <v>-0.0032095172885997945</v>
      </c>
      <c r="H9" s="45">
        <f t="shared" si="2"/>
        <v>-75</v>
      </c>
      <c r="I9" s="77">
        <f t="shared" si="4"/>
        <v>-9.596683386221721E-05</v>
      </c>
      <c r="J9" s="44">
        <f t="shared" si="3"/>
        <v>-1695</v>
      </c>
      <c r="K9" s="5"/>
      <c r="L9" s="10"/>
    </row>
    <row r="10" spans="1:12" ht="15">
      <c r="A10" s="95">
        <v>9</v>
      </c>
      <c r="B10" s="96" t="s">
        <v>101</v>
      </c>
      <c r="C10" s="44">
        <v>144294</v>
      </c>
      <c r="D10" s="44">
        <v>156489</v>
      </c>
      <c r="E10" s="44">
        <v>162157</v>
      </c>
      <c r="F10" s="75">
        <f t="shared" si="0"/>
        <v>0.011673298527313008</v>
      </c>
      <c r="G10" s="75">
        <f t="shared" si="1"/>
        <v>0.12379586122777107</v>
      </c>
      <c r="H10" s="45">
        <f t="shared" si="2"/>
        <v>17863</v>
      </c>
      <c r="I10" s="77">
        <f t="shared" si="4"/>
        <v>0.02285674071041048</v>
      </c>
      <c r="J10" s="44">
        <f t="shared" si="3"/>
        <v>5668</v>
      </c>
      <c r="K10" s="5"/>
      <c r="L10" s="10"/>
    </row>
    <row r="11" spans="1:12" ht="15">
      <c r="A11" s="95">
        <v>10</v>
      </c>
      <c r="B11" s="96" t="s">
        <v>102</v>
      </c>
      <c r="C11" s="44">
        <v>155654</v>
      </c>
      <c r="D11" s="44">
        <v>171694</v>
      </c>
      <c r="E11" s="44">
        <v>169346</v>
      </c>
      <c r="F11" s="75">
        <f t="shared" si="0"/>
        <v>0.012190817617533307</v>
      </c>
      <c r="G11" s="75">
        <f t="shared" si="1"/>
        <v>0.08796433114471841</v>
      </c>
      <c r="H11" s="45">
        <f t="shared" si="2"/>
        <v>13692</v>
      </c>
      <c r="I11" s="77">
        <f t="shared" si="4"/>
        <v>0.017519705189886374</v>
      </c>
      <c r="J11" s="44">
        <f t="shared" si="3"/>
        <v>-2348</v>
      </c>
      <c r="K11" s="5"/>
      <c r="L11" s="10"/>
    </row>
    <row r="12" spans="1:12" ht="15">
      <c r="A12" s="95">
        <v>11</v>
      </c>
      <c r="B12" s="96" t="s">
        <v>103</v>
      </c>
      <c r="C12" s="44">
        <v>42108</v>
      </c>
      <c r="D12" s="44">
        <v>43610</v>
      </c>
      <c r="E12" s="44">
        <v>43231</v>
      </c>
      <c r="F12" s="75">
        <f t="shared" si="0"/>
        <v>0.0031120973416767</v>
      </c>
      <c r="G12" s="75">
        <f t="shared" si="1"/>
        <v>0.026669516481428707</v>
      </c>
      <c r="H12" s="45">
        <f t="shared" si="2"/>
        <v>1123</v>
      </c>
      <c r="I12" s="77">
        <f t="shared" si="4"/>
        <v>0.001436943392363599</v>
      </c>
      <c r="J12" s="44">
        <f t="shared" si="3"/>
        <v>-379</v>
      </c>
      <c r="K12" s="5"/>
      <c r="L12" s="10"/>
    </row>
    <row r="13" spans="1:12" ht="15">
      <c r="A13" s="95">
        <v>12</v>
      </c>
      <c r="B13" s="96" t="s">
        <v>104</v>
      </c>
      <c r="C13" s="44">
        <v>18996</v>
      </c>
      <c r="D13" s="44">
        <v>25153</v>
      </c>
      <c r="E13" s="44">
        <v>22662</v>
      </c>
      <c r="F13" s="75">
        <f t="shared" si="0"/>
        <v>0.0016313837282754824</v>
      </c>
      <c r="G13" s="75">
        <f t="shared" si="1"/>
        <v>0.19298799747315223</v>
      </c>
      <c r="H13" s="45">
        <f t="shared" si="2"/>
        <v>3666</v>
      </c>
      <c r="I13" s="77">
        <f t="shared" si="4"/>
        <v>0.004690858839185178</v>
      </c>
      <c r="J13" s="44">
        <f t="shared" si="3"/>
        <v>-2491</v>
      </c>
      <c r="K13" s="5"/>
      <c r="L13" s="10"/>
    </row>
    <row r="14" spans="1:12" ht="15">
      <c r="A14" s="95">
        <v>13</v>
      </c>
      <c r="B14" s="96" t="s">
        <v>105</v>
      </c>
      <c r="C14" s="44">
        <v>18742</v>
      </c>
      <c r="D14" s="44">
        <v>21338</v>
      </c>
      <c r="E14" s="44">
        <v>20180</v>
      </c>
      <c r="F14" s="75">
        <f t="shared" si="0"/>
        <v>0.0014527104243490967</v>
      </c>
      <c r="G14" s="75">
        <f t="shared" si="1"/>
        <v>0.07672606978977697</v>
      </c>
      <c r="H14" s="45">
        <f t="shared" si="2"/>
        <v>1438</v>
      </c>
      <c r="I14" s="77">
        <f t="shared" si="4"/>
        <v>0.0018400040945849114</v>
      </c>
      <c r="J14" s="44">
        <f t="shared" si="3"/>
        <v>-1158</v>
      </c>
      <c r="K14" s="5"/>
      <c r="L14" s="10"/>
    </row>
    <row r="15" spans="1:12" ht="15">
      <c r="A15" s="95">
        <v>14</v>
      </c>
      <c r="B15" s="96" t="s">
        <v>106</v>
      </c>
      <c r="C15" s="44">
        <v>54279</v>
      </c>
      <c r="D15" s="44">
        <v>59390</v>
      </c>
      <c r="E15" s="44">
        <v>59087</v>
      </c>
      <c r="F15" s="75">
        <f t="shared" si="0"/>
        <v>0.004253533242988854</v>
      </c>
      <c r="G15" s="75">
        <f t="shared" si="1"/>
        <v>0.0885793769229352</v>
      </c>
      <c r="H15" s="45">
        <f t="shared" si="2"/>
        <v>4808</v>
      </c>
      <c r="I15" s="77">
        <f t="shared" si="4"/>
        <v>0.006152113829460538</v>
      </c>
      <c r="J15" s="44">
        <f t="shared" si="3"/>
        <v>-303</v>
      </c>
      <c r="K15" s="5"/>
      <c r="L15" s="10"/>
    </row>
    <row r="16" spans="1:12" ht="15">
      <c r="A16" s="95">
        <v>15</v>
      </c>
      <c r="B16" s="96" t="s">
        <v>107</v>
      </c>
      <c r="C16" s="44">
        <v>35484</v>
      </c>
      <c r="D16" s="44">
        <v>36905</v>
      </c>
      <c r="E16" s="44">
        <v>37295</v>
      </c>
      <c r="F16" s="75">
        <f t="shared" si="0"/>
        <v>0.0026847787550098893</v>
      </c>
      <c r="G16" s="75">
        <f t="shared" si="1"/>
        <v>0.05103708713786495</v>
      </c>
      <c r="H16" s="45">
        <f t="shared" si="2"/>
        <v>1811</v>
      </c>
      <c r="I16" s="77">
        <f t="shared" si="4"/>
        <v>0.0023172791483263384</v>
      </c>
      <c r="J16" s="44">
        <f t="shared" si="3"/>
        <v>390</v>
      </c>
      <c r="K16" s="5"/>
      <c r="L16" s="10"/>
    </row>
    <row r="17" spans="1:10" ht="15">
      <c r="A17" s="95">
        <v>16</v>
      </c>
      <c r="B17" s="96" t="s">
        <v>108</v>
      </c>
      <c r="C17" s="44">
        <v>608634</v>
      </c>
      <c r="D17" s="44">
        <v>649630</v>
      </c>
      <c r="E17" s="44">
        <v>645999</v>
      </c>
      <c r="F17" s="75">
        <f t="shared" si="0"/>
        <v>0.04650393862334451</v>
      </c>
      <c r="G17" s="75">
        <f t="shared" si="1"/>
        <v>0.06139157523240568</v>
      </c>
      <c r="H17" s="45">
        <f t="shared" si="2"/>
        <v>37365</v>
      </c>
      <c r="I17" s="77">
        <f t="shared" si="4"/>
        <v>0.04781067663015662</v>
      </c>
      <c r="J17" s="44">
        <f t="shared" si="3"/>
        <v>-3631</v>
      </c>
    </row>
    <row r="18" spans="1:10" ht="15">
      <c r="A18" s="95">
        <v>17</v>
      </c>
      <c r="B18" s="96" t="s">
        <v>109</v>
      </c>
      <c r="C18" s="44">
        <v>75626</v>
      </c>
      <c r="D18" s="44">
        <v>78971</v>
      </c>
      <c r="E18" s="44">
        <v>84161</v>
      </c>
      <c r="F18" s="75">
        <f t="shared" si="0"/>
        <v>0.006058551140913991</v>
      </c>
      <c r="G18" s="75">
        <f t="shared" si="1"/>
        <v>0.11285801179488536</v>
      </c>
      <c r="H18" s="45">
        <f t="shared" si="2"/>
        <v>8535</v>
      </c>
      <c r="I18" s="77">
        <f t="shared" si="4"/>
        <v>0.01092102569352032</v>
      </c>
      <c r="J18" s="44">
        <f t="shared" si="3"/>
        <v>5190</v>
      </c>
    </row>
    <row r="19" spans="1:10" ht="15">
      <c r="A19" s="95">
        <v>18</v>
      </c>
      <c r="B19" s="96" t="s">
        <v>110</v>
      </c>
      <c r="C19" s="44">
        <v>22458</v>
      </c>
      <c r="D19" s="44">
        <v>24206</v>
      </c>
      <c r="E19" s="44">
        <v>23815</v>
      </c>
      <c r="F19" s="75">
        <f t="shared" si="0"/>
        <v>0.0017143854685764985</v>
      </c>
      <c r="G19" s="75">
        <f t="shared" si="1"/>
        <v>0.06042390239558287</v>
      </c>
      <c r="H19" s="45">
        <f t="shared" si="2"/>
        <v>1357</v>
      </c>
      <c r="I19" s="77">
        <f t="shared" si="4"/>
        <v>0.001736359914013717</v>
      </c>
      <c r="J19" s="44">
        <f t="shared" si="3"/>
        <v>-391</v>
      </c>
    </row>
    <row r="20" spans="1:10" ht="15">
      <c r="A20" s="95">
        <v>19</v>
      </c>
      <c r="B20" s="96" t="s">
        <v>111</v>
      </c>
      <c r="C20" s="44">
        <v>53889</v>
      </c>
      <c r="D20" s="44">
        <v>56087</v>
      </c>
      <c r="E20" s="44">
        <v>55514</v>
      </c>
      <c r="F20" s="75">
        <f t="shared" si="0"/>
        <v>0.003996321431977986</v>
      </c>
      <c r="G20" s="75">
        <f t="shared" si="1"/>
        <v>0.030154577000872162</v>
      </c>
      <c r="H20" s="45">
        <f t="shared" si="2"/>
        <v>1625</v>
      </c>
      <c r="I20" s="77">
        <f t="shared" si="4"/>
        <v>0.0020792814003480395</v>
      </c>
      <c r="J20" s="44">
        <f t="shared" si="3"/>
        <v>-573</v>
      </c>
    </row>
    <row r="21" spans="1:10" ht="15">
      <c r="A21" s="95">
        <v>20</v>
      </c>
      <c r="B21" s="96" t="s">
        <v>112</v>
      </c>
      <c r="C21" s="44">
        <v>181087</v>
      </c>
      <c r="D21" s="44">
        <v>188974</v>
      </c>
      <c r="E21" s="44">
        <v>188791</v>
      </c>
      <c r="F21" s="75">
        <f t="shared" si="0"/>
        <v>0.013590617131976726</v>
      </c>
      <c r="G21" s="75">
        <f t="shared" si="1"/>
        <v>0.0425430870244689</v>
      </c>
      <c r="H21" s="45">
        <f t="shared" si="2"/>
        <v>7704</v>
      </c>
      <c r="I21" s="77">
        <f t="shared" si="4"/>
        <v>0.009857713174326953</v>
      </c>
      <c r="J21" s="44">
        <f t="shared" si="3"/>
        <v>-183</v>
      </c>
    </row>
    <row r="22" spans="1:10" ht="15">
      <c r="A22" s="95">
        <v>21</v>
      </c>
      <c r="B22" s="96" t="s">
        <v>113</v>
      </c>
      <c r="C22" s="44">
        <v>109200</v>
      </c>
      <c r="D22" s="44">
        <v>127423</v>
      </c>
      <c r="E22" s="44">
        <v>117251</v>
      </c>
      <c r="F22" s="75">
        <f t="shared" si="0"/>
        <v>0.008440621901157382</v>
      </c>
      <c r="G22" s="75">
        <f t="shared" si="1"/>
        <v>0.07372710622710622</v>
      </c>
      <c r="H22" s="45">
        <f t="shared" si="2"/>
        <v>8051</v>
      </c>
      <c r="I22" s="77">
        <f t="shared" si="4"/>
        <v>0.01030171972566281</v>
      </c>
      <c r="J22" s="44">
        <f t="shared" si="3"/>
        <v>-10172</v>
      </c>
    </row>
    <row r="23" spans="1:10" ht="15">
      <c r="A23" s="95">
        <v>22</v>
      </c>
      <c r="B23" s="96" t="s">
        <v>114</v>
      </c>
      <c r="C23" s="44">
        <v>58576</v>
      </c>
      <c r="D23" s="44">
        <v>62238</v>
      </c>
      <c r="E23" s="44">
        <v>62138</v>
      </c>
      <c r="F23" s="75">
        <f t="shared" si="0"/>
        <v>0.0044731675098218125</v>
      </c>
      <c r="G23" s="75">
        <f t="shared" si="1"/>
        <v>0.06080988800874078</v>
      </c>
      <c r="H23" s="45">
        <f t="shared" si="2"/>
        <v>3562</v>
      </c>
      <c r="I23" s="77">
        <f t="shared" si="4"/>
        <v>0.004557784829562903</v>
      </c>
      <c r="J23" s="44">
        <f t="shared" si="3"/>
        <v>-100</v>
      </c>
    </row>
    <row r="24" spans="1:10" ht="15">
      <c r="A24" s="95">
        <v>23</v>
      </c>
      <c r="B24" s="96" t="s">
        <v>115</v>
      </c>
      <c r="C24" s="44">
        <v>59540</v>
      </c>
      <c r="D24" s="44">
        <v>64027</v>
      </c>
      <c r="E24" s="44">
        <v>63584</v>
      </c>
      <c r="F24" s="75">
        <f t="shared" si="0"/>
        <v>0.004577261626452576</v>
      </c>
      <c r="G24" s="75">
        <f t="shared" si="1"/>
        <v>0.06792072556264696</v>
      </c>
      <c r="H24" s="45">
        <f t="shared" si="2"/>
        <v>4044</v>
      </c>
      <c r="I24" s="77">
        <f t="shared" si="4"/>
        <v>0.0051745316818507525</v>
      </c>
      <c r="J24" s="44">
        <f t="shared" si="3"/>
        <v>-443</v>
      </c>
    </row>
    <row r="25" spans="1:10" ht="15">
      <c r="A25" s="95">
        <v>24</v>
      </c>
      <c r="B25" s="96" t="s">
        <v>116</v>
      </c>
      <c r="C25" s="44">
        <v>27825</v>
      </c>
      <c r="D25" s="44">
        <v>27946</v>
      </c>
      <c r="E25" s="44">
        <v>26076</v>
      </c>
      <c r="F25" s="75">
        <f t="shared" si="0"/>
        <v>0.0018771495057149181</v>
      </c>
      <c r="G25" s="75">
        <f t="shared" si="1"/>
        <v>-0.06285714285714286</v>
      </c>
      <c r="H25" s="45">
        <f t="shared" si="2"/>
        <v>-1749</v>
      </c>
      <c r="I25" s="77">
        <f t="shared" si="4"/>
        <v>-0.0022379465656669054</v>
      </c>
      <c r="J25" s="44">
        <f t="shared" si="3"/>
        <v>-1870</v>
      </c>
    </row>
    <row r="26" spans="1:10" ht="15">
      <c r="A26" s="95">
        <v>25</v>
      </c>
      <c r="B26" s="96" t="s">
        <v>117</v>
      </c>
      <c r="C26" s="44">
        <v>72382</v>
      </c>
      <c r="D26" s="44">
        <v>82637</v>
      </c>
      <c r="E26" s="44">
        <v>80480</v>
      </c>
      <c r="F26" s="75">
        <f t="shared" si="0"/>
        <v>0.005793564665590452</v>
      </c>
      <c r="G26" s="75">
        <f t="shared" si="1"/>
        <v>0.11187864386173359</v>
      </c>
      <c r="H26" s="45">
        <f t="shared" si="2"/>
        <v>8098</v>
      </c>
      <c r="I26" s="77">
        <f t="shared" si="4"/>
        <v>0.0103618589415498</v>
      </c>
      <c r="J26" s="44">
        <f t="shared" si="3"/>
        <v>-2157</v>
      </c>
    </row>
    <row r="27" spans="1:10" ht="15">
      <c r="A27" s="95">
        <v>26</v>
      </c>
      <c r="B27" s="96" t="s">
        <v>118</v>
      </c>
      <c r="C27" s="44">
        <v>163740</v>
      </c>
      <c r="D27" s="44">
        <v>171911</v>
      </c>
      <c r="E27" s="44">
        <v>168756</v>
      </c>
      <c r="F27" s="75">
        <f t="shared" si="0"/>
        <v>0.012148344914343715</v>
      </c>
      <c r="G27" s="75">
        <f t="shared" si="1"/>
        <v>0.030633931843165995</v>
      </c>
      <c r="H27" s="45">
        <f t="shared" si="2"/>
        <v>5016</v>
      </c>
      <c r="I27" s="77">
        <f t="shared" si="4"/>
        <v>0.006418261848705088</v>
      </c>
      <c r="J27" s="44">
        <f t="shared" si="3"/>
        <v>-3155</v>
      </c>
    </row>
    <row r="28" spans="1:10" ht="15">
      <c r="A28" s="95">
        <v>27</v>
      </c>
      <c r="B28" s="96" t="s">
        <v>119</v>
      </c>
      <c r="C28" s="44">
        <v>256422</v>
      </c>
      <c r="D28" s="44">
        <v>272897</v>
      </c>
      <c r="E28" s="44">
        <v>267225</v>
      </c>
      <c r="F28" s="75">
        <f t="shared" si="0"/>
        <v>0.019236895101421576</v>
      </c>
      <c r="G28" s="75">
        <f t="shared" si="1"/>
        <v>0.042129770456513095</v>
      </c>
      <c r="H28" s="45">
        <f t="shared" si="2"/>
        <v>10803</v>
      </c>
      <c r="I28" s="77">
        <f t="shared" si="4"/>
        <v>0.013823062749513768</v>
      </c>
      <c r="J28" s="44">
        <f t="shared" si="3"/>
        <v>-5672</v>
      </c>
    </row>
    <row r="29" spans="1:10" ht="15">
      <c r="A29" s="95">
        <v>28</v>
      </c>
      <c r="B29" s="96" t="s">
        <v>120</v>
      </c>
      <c r="C29" s="44">
        <v>46937</v>
      </c>
      <c r="D29" s="44">
        <v>47269</v>
      </c>
      <c r="E29" s="44">
        <v>50991</v>
      </c>
      <c r="F29" s="75">
        <f t="shared" si="0"/>
        <v>0.003670721370068622</v>
      </c>
      <c r="G29" s="75">
        <f t="shared" si="1"/>
        <v>0.0863710931674372</v>
      </c>
      <c r="H29" s="45">
        <f t="shared" si="2"/>
        <v>4054</v>
      </c>
      <c r="I29" s="77">
        <f t="shared" si="4"/>
        <v>0.005187327259699048</v>
      </c>
      <c r="J29" s="44">
        <f t="shared" si="3"/>
        <v>3722</v>
      </c>
    </row>
    <row r="30" spans="1:10" ht="15">
      <c r="A30" s="95">
        <v>29</v>
      </c>
      <c r="B30" s="96" t="s">
        <v>121</v>
      </c>
      <c r="C30" s="44">
        <v>15280</v>
      </c>
      <c r="D30" s="44">
        <v>14866</v>
      </c>
      <c r="E30" s="44">
        <v>15899</v>
      </c>
      <c r="F30" s="75">
        <f t="shared" si="0"/>
        <v>0.001144531369510718</v>
      </c>
      <c r="G30" s="75">
        <f t="shared" si="1"/>
        <v>0.040510471204188485</v>
      </c>
      <c r="H30" s="45">
        <f t="shared" si="2"/>
        <v>619</v>
      </c>
      <c r="I30" s="77">
        <f t="shared" si="4"/>
        <v>0.0007920462688094994</v>
      </c>
      <c r="J30" s="44">
        <f t="shared" si="3"/>
        <v>1033</v>
      </c>
    </row>
    <row r="31" spans="1:10" ht="15">
      <c r="A31" s="95">
        <v>30</v>
      </c>
      <c r="B31" s="96" t="s">
        <v>122</v>
      </c>
      <c r="C31" s="44">
        <v>9580</v>
      </c>
      <c r="D31" s="44">
        <v>15159</v>
      </c>
      <c r="E31" s="44">
        <v>12331</v>
      </c>
      <c r="F31" s="75">
        <f t="shared" si="0"/>
        <v>0.0008876794966624734</v>
      </c>
      <c r="G31" s="75">
        <f t="shared" si="1"/>
        <v>0.287160751565762</v>
      </c>
      <c r="H31" s="45">
        <f t="shared" si="2"/>
        <v>2751</v>
      </c>
      <c r="I31" s="77">
        <f t="shared" si="4"/>
        <v>0.0035200634660661275</v>
      </c>
      <c r="J31" s="44">
        <f t="shared" si="3"/>
        <v>-2828</v>
      </c>
    </row>
    <row r="32" spans="1:10" ht="15">
      <c r="A32" s="95">
        <v>31</v>
      </c>
      <c r="B32" s="96" t="s">
        <v>123</v>
      </c>
      <c r="C32" s="44">
        <v>139948</v>
      </c>
      <c r="D32" s="44">
        <v>155497</v>
      </c>
      <c r="E32" s="44">
        <v>150160</v>
      </c>
      <c r="F32" s="75">
        <f t="shared" si="0"/>
        <v>0.010809662899913796</v>
      </c>
      <c r="G32" s="75">
        <f t="shared" si="1"/>
        <v>0.07296996027095778</v>
      </c>
      <c r="H32" s="45">
        <f t="shared" si="2"/>
        <v>10212</v>
      </c>
      <c r="I32" s="77">
        <f t="shared" si="4"/>
        <v>0.013066844098679496</v>
      </c>
      <c r="J32" s="44">
        <f t="shared" si="3"/>
        <v>-5337</v>
      </c>
    </row>
    <row r="33" spans="1:10" ht="15">
      <c r="A33" s="95">
        <v>32</v>
      </c>
      <c r="B33" s="96" t="s">
        <v>124</v>
      </c>
      <c r="C33" s="44">
        <v>58587</v>
      </c>
      <c r="D33" s="44">
        <v>63147</v>
      </c>
      <c r="E33" s="44">
        <v>64546</v>
      </c>
      <c r="F33" s="75">
        <f t="shared" si="0"/>
        <v>0.004646513728941368</v>
      </c>
      <c r="G33" s="75">
        <f t="shared" si="1"/>
        <v>0.10171198388721048</v>
      </c>
      <c r="H33" s="45">
        <f t="shared" si="2"/>
        <v>5959</v>
      </c>
      <c r="I33" s="77">
        <f t="shared" si="4"/>
        <v>0.007624884839799366</v>
      </c>
      <c r="J33" s="44">
        <f t="shared" si="3"/>
        <v>1399</v>
      </c>
    </row>
    <row r="34" spans="1:10" ht="15">
      <c r="A34" s="95">
        <v>33</v>
      </c>
      <c r="B34" s="96" t="s">
        <v>125</v>
      </c>
      <c r="C34" s="44">
        <v>206462</v>
      </c>
      <c r="D34" s="44">
        <v>228492</v>
      </c>
      <c r="E34" s="44">
        <v>226570</v>
      </c>
      <c r="F34" s="75">
        <f aca="true" t="shared" si="5" ref="F34:F65">E34/$E$83</f>
        <v>0.016310237901128587</v>
      </c>
      <c r="G34" s="75">
        <f aca="true" t="shared" si="6" ref="G34:G65">(E34-C34)/C34</f>
        <v>0.09739322490337204</v>
      </c>
      <c r="H34" s="45">
        <f aca="true" t="shared" si="7" ref="H34:H65">E34-C34</f>
        <v>20108</v>
      </c>
      <c r="I34" s="77">
        <f t="shared" si="4"/>
        <v>0.02572934793735285</v>
      </c>
      <c r="J34" s="44">
        <f aca="true" t="shared" si="8" ref="J34:J66">E34-D34</f>
        <v>-1922</v>
      </c>
    </row>
    <row r="35" spans="1:10" ht="15">
      <c r="A35" s="95">
        <v>34</v>
      </c>
      <c r="B35" s="96" t="s">
        <v>126</v>
      </c>
      <c r="C35" s="44">
        <v>3839139</v>
      </c>
      <c r="D35" s="44">
        <v>4055436</v>
      </c>
      <c r="E35" s="44">
        <v>4017275</v>
      </c>
      <c r="F35" s="75">
        <f t="shared" si="5"/>
        <v>0.28919411645079374</v>
      </c>
      <c r="G35" s="75">
        <f t="shared" si="6"/>
        <v>0.04639998708043652</v>
      </c>
      <c r="H35" s="45">
        <f t="shared" si="7"/>
        <v>178136</v>
      </c>
      <c r="I35" s="77">
        <f t="shared" si="4"/>
        <v>0.22793530555839903</v>
      </c>
      <c r="J35" s="44">
        <f t="shared" si="8"/>
        <v>-38161</v>
      </c>
    </row>
    <row r="36" spans="1:10" ht="15">
      <c r="A36" s="95">
        <v>35</v>
      </c>
      <c r="B36" s="96" t="s">
        <v>127</v>
      </c>
      <c r="C36" s="44">
        <v>824681</v>
      </c>
      <c r="D36" s="44">
        <v>866357</v>
      </c>
      <c r="E36" s="44">
        <v>864362</v>
      </c>
      <c r="F36" s="75">
        <f t="shared" si="5"/>
        <v>0.062223374024342616</v>
      </c>
      <c r="G36" s="75">
        <f t="shared" si="6"/>
        <v>0.04811678697581247</v>
      </c>
      <c r="H36" s="45">
        <f t="shared" si="7"/>
        <v>39681</v>
      </c>
      <c r="I36" s="77">
        <f t="shared" si="4"/>
        <v>0.05077413245982189</v>
      </c>
      <c r="J36" s="44">
        <f t="shared" si="8"/>
        <v>-1995</v>
      </c>
    </row>
    <row r="37" spans="1:10" ht="15">
      <c r="A37" s="95">
        <v>36</v>
      </c>
      <c r="B37" s="96" t="s">
        <v>128</v>
      </c>
      <c r="C37" s="44">
        <v>18275</v>
      </c>
      <c r="D37" s="44">
        <v>23645</v>
      </c>
      <c r="E37" s="44">
        <v>21631</v>
      </c>
      <c r="F37" s="75">
        <f t="shared" si="5"/>
        <v>0.0015571644791424833</v>
      </c>
      <c r="G37" s="75">
        <f t="shared" si="6"/>
        <v>0.18363885088919288</v>
      </c>
      <c r="H37" s="45">
        <f t="shared" si="7"/>
        <v>3356</v>
      </c>
      <c r="I37" s="77">
        <f t="shared" si="4"/>
        <v>0.004294195925888013</v>
      </c>
      <c r="J37" s="44">
        <f t="shared" si="8"/>
        <v>-2014</v>
      </c>
    </row>
    <row r="38" spans="1:10" ht="15">
      <c r="A38" s="95">
        <v>37</v>
      </c>
      <c r="B38" s="96" t="s">
        <v>129</v>
      </c>
      <c r="C38" s="44">
        <v>43569</v>
      </c>
      <c r="D38" s="44">
        <v>48020</v>
      </c>
      <c r="E38" s="44">
        <v>48111</v>
      </c>
      <c r="F38" s="75">
        <f t="shared" si="5"/>
        <v>0.0034633969883973935</v>
      </c>
      <c r="G38" s="75">
        <f t="shared" si="6"/>
        <v>0.10424843351924533</v>
      </c>
      <c r="H38" s="45">
        <f t="shared" si="7"/>
        <v>4542</v>
      </c>
      <c r="I38" s="77">
        <f t="shared" si="4"/>
        <v>0.005811751458695875</v>
      </c>
      <c r="J38" s="44">
        <f t="shared" si="8"/>
        <v>91</v>
      </c>
    </row>
    <row r="39" spans="1:10" ht="15">
      <c r="A39" s="95">
        <v>38</v>
      </c>
      <c r="B39" s="96" t="s">
        <v>130</v>
      </c>
      <c r="C39" s="44">
        <v>212920</v>
      </c>
      <c r="D39" s="44">
        <v>226527</v>
      </c>
      <c r="E39" s="44">
        <v>223968</v>
      </c>
      <c r="F39" s="75">
        <f t="shared" si="5"/>
        <v>0.016122926081299234</v>
      </c>
      <c r="G39" s="75">
        <f t="shared" si="6"/>
        <v>0.05188803306406162</v>
      </c>
      <c r="H39" s="45">
        <f t="shared" si="7"/>
        <v>11048</v>
      </c>
      <c r="I39" s="77">
        <f t="shared" si="4"/>
        <v>0.01413655440679701</v>
      </c>
      <c r="J39" s="44">
        <f t="shared" si="8"/>
        <v>-2559</v>
      </c>
    </row>
    <row r="40" spans="1:10" ht="15">
      <c r="A40" s="95">
        <v>39</v>
      </c>
      <c r="B40" s="96" t="s">
        <v>131</v>
      </c>
      <c r="C40" s="44">
        <v>61558</v>
      </c>
      <c r="D40" s="44">
        <v>64364</v>
      </c>
      <c r="E40" s="44">
        <v>65458</v>
      </c>
      <c r="F40" s="75">
        <f t="shared" si="5"/>
        <v>0.0047121664498039235</v>
      </c>
      <c r="G40" s="75">
        <f t="shared" si="6"/>
        <v>0.06335488482406836</v>
      </c>
      <c r="H40" s="45">
        <f t="shared" si="7"/>
        <v>3900</v>
      </c>
      <c r="I40" s="77">
        <f t="shared" si="4"/>
        <v>0.004990275360835295</v>
      </c>
      <c r="J40" s="44">
        <f t="shared" si="8"/>
        <v>1094</v>
      </c>
    </row>
    <row r="41" spans="1:10" ht="15">
      <c r="A41" s="95">
        <v>40</v>
      </c>
      <c r="B41" s="96" t="s">
        <v>132</v>
      </c>
      <c r="C41" s="44">
        <v>25952</v>
      </c>
      <c r="D41" s="44">
        <v>25395</v>
      </c>
      <c r="E41" s="44">
        <v>25911</v>
      </c>
      <c r="F41" s="75">
        <f t="shared" si="5"/>
        <v>0.0018652715463483374</v>
      </c>
      <c r="G41" s="75">
        <f t="shared" si="6"/>
        <v>-0.0015798397040690507</v>
      </c>
      <c r="H41" s="45">
        <f t="shared" si="7"/>
        <v>-41</v>
      </c>
      <c r="I41" s="77">
        <f t="shared" si="4"/>
        <v>-5.246186917801208E-05</v>
      </c>
      <c r="J41" s="44">
        <f t="shared" si="8"/>
        <v>516</v>
      </c>
    </row>
    <row r="42" spans="1:10" ht="15">
      <c r="A42" s="95">
        <v>41</v>
      </c>
      <c r="B42" s="96" t="s">
        <v>133</v>
      </c>
      <c r="C42" s="44">
        <v>440095</v>
      </c>
      <c r="D42" s="44">
        <v>464780</v>
      </c>
      <c r="E42" s="44">
        <v>464219</v>
      </c>
      <c r="F42" s="75">
        <f t="shared" si="5"/>
        <v>0.03341802678299868</v>
      </c>
      <c r="G42" s="75">
        <f t="shared" si="6"/>
        <v>0.05481543757597791</v>
      </c>
      <c r="H42" s="45">
        <f t="shared" si="7"/>
        <v>24124</v>
      </c>
      <c r="I42" s="77">
        <f t="shared" si="4"/>
        <v>0.030868052001228375</v>
      </c>
      <c r="J42" s="44">
        <f t="shared" si="8"/>
        <v>-561</v>
      </c>
    </row>
    <row r="43" spans="1:10" ht="15">
      <c r="A43" s="95">
        <v>42</v>
      </c>
      <c r="B43" s="96" t="s">
        <v>134</v>
      </c>
      <c r="C43" s="44">
        <v>280096</v>
      </c>
      <c r="D43" s="44">
        <v>304191</v>
      </c>
      <c r="E43" s="44">
        <v>302771</v>
      </c>
      <c r="F43" s="75">
        <f t="shared" si="5"/>
        <v>0.02179576748714571</v>
      </c>
      <c r="G43" s="75">
        <f t="shared" si="6"/>
        <v>0.08095438706729122</v>
      </c>
      <c r="H43" s="45">
        <f t="shared" si="7"/>
        <v>22675</v>
      </c>
      <c r="I43" s="77">
        <f t="shared" si="4"/>
        <v>0.029013972771010338</v>
      </c>
      <c r="J43" s="44">
        <f t="shared" si="8"/>
        <v>-1420</v>
      </c>
    </row>
    <row r="44" spans="1:10" ht="15">
      <c r="A44" s="95">
        <v>43</v>
      </c>
      <c r="B44" s="96" t="s">
        <v>135</v>
      </c>
      <c r="C44" s="44">
        <v>79078</v>
      </c>
      <c r="D44" s="44">
        <v>85143</v>
      </c>
      <c r="E44" s="44">
        <v>83227</v>
      </c>
      <c r="F44" s="75">
        <f t="shared" si="5"/>
        <v>0.005991314692135891</v>
      </c>
      <c r="G44" s="75">
        <f t="shared" si="6"/>
        <v>0.05246718429904651</v>
      </c>
      <c r="H44" s="45">
        <f t="shared" si="7"/>
        <v>4149</v>
      </c>
      <c r="I44" s="77">
        <f t="shared" si="4"/>
        <v>0.005308885249257857</v>
      </c>
      <c r="J44" s="44">
        <f t="shared" si="8"/>
        <v>-1916</v>
      </c>
    </row>
    <row r="45" spans="1:10" ht="15">
      <c r="A45" s="95">
        <v>44</v>
      </c>
      <c r="B45" s="96" t="s">
        <v>136</v>
      </c>
      <c r="C45" s="44">
        <v>88718</v>
      </c>
      <c r="D45" s="44">
        <v>93934</v>
      </c>
      <c r="E45" s="44">
        <v>90866</v>
      </c>
      <c r="F45" s="75">
        <f t="shared" si="5"/>
        <v>0.0065412282169923204</v>
      </c>
      <c r="G45" s="75">
        <f t="shared" si="6"/>
        <v>0.02421154669852792</v>
      </c>
      <c r="H45" s="45">
        <f t="shared" si="7"/>
        <v>2148</v>
      </c>
      <c r="I45" s="77">
        <f t="shared" si="4"/>
        <v>0.002748490121813901</v>
      </c>
      <c r="J45" s="44">
        <f t="shared" si="8"/>
        <v>-3068</v>
      </c>
    </row>
    <row r="46" spans="1:10" ht="15">
      <c r="A46" s="95">
        <v>45</v>
      </c>
      <c r="B46" s="96" t="s">
        <v>137</v>
      </c>
      <c r="C46" s="44">
        <v>220736</v>
      </c>
      <c r="D46" s="44">
        <v>226179</v>
      </c>
      <c r="E46" s="44">
        <v>227783</v>
      </c>
      <c r="F46" s="75">
        <f t="shared" si="5"/>
        <v>0.016397558899381087</v>
      </c>
      <c r="G46" s="75">
        <f t="shared" si="6"/>
        <v>0.03192501449695564</v>
      </c>
      <c r="H46" s="45">
        <f t="shared" si="7"/>
        <v>7047</v>
      </c>
      <c r="I46" s="77">
        <f t="shared" si="4"/>
        <v>0.00901704370969393</v>
      </c>
      <c r="J46" s="44">
        <f t="shared" si="8"/>
        <v>1604</v>
      </c>
    </row>
    <row r="47" spans="1:10" ht="15">
      <c r="A47" s="95">
        <v>46</v>
      </c>
      <c r="B47" s="96" t="s">
        <v>138</v>
      </c>
      <c r="C47" s="44">
        <v>124367</v>
      </c>
      <c r="D47" s="44">
        <v>136831</v>
      </c>
      <c r="E47" s="44">
        <v>132690</v>
      </c>
      <c r="F47" s="75">
        <f t="shared" si="5"/>
        <v>0.009552038959706723</v>
      </c>
      <c r="G47" s="75">
        <f t="shared" si="6"/>
        <v>0.06692289755320946</v>
      </c>
      <c r="H47" s="45">
        <f t="shared" si="7"/>
        <v>8323</v>
      </c>
      <c r="I47" s="77">
        <f t="shared" si="4"/>
        <v>0.010649759443136453</v>
      </c>
      <c r="J47" s="44">
        <f t="shared" si="8"/>
        <v>-4141</v>
      </c>
    </row>
    <row r="48" spans="1:10" ht="15">
      <c r="A48" s="95">
        <v>47</v>
      </c>
      <c r="B48" s="96" t="s">
        <v>139</v>
      </c>
      <c r="C48" s="44">
        <v>50931</v>
      </c>
      <c r="D48" s="44">
        <v>60192</v>
      </c>
      <c r="E48" s="44">
        <v>56034</v>
      </c>
      <c r="F48" s="75">
        <f t="shared" si="5"/>
        <v>0.004033755000890847</v>
      </c>
      <c r="G48" s="75">
        <f t="shared" si="6"/>
        <v>0.10019438063262061</v>
      </c>
      <c r="H48" s="45">
        <f t="shared" si="7"/>
        <v>5103</v>
      </c>
      <c r="I48" s="77">
        <f t="shared" si="4"/>
        <v>0.00652958337598526</v>
      </c>
      <c r="J48" s="44">
        <f t="shared" si="8"/>
        <v>-4158</v>
      </c>
    </row>
    <row r="49" spans="1:10" ht="15">
      <c r="A49" s="95">
        <v>48</v>
      </c>
      <c r="B49" s="96" t="s">
        <v>140</v>
      </c>
      <c r="C49" s="44">
        <v>218058</v>
      </c>
      <c r="D49" s="44">
        <v>231584</v>
      </c>
      <c r="E49" s="44">
        <v>232816</v>
      </c>
      <c r="F49" s="75">
        <f t="shared" si="5"/>
        <v>0.016759872653878065</v>
      </c>
      <c r="G49" s="75">
        <f t="shared" si="6"/>
        <v>0.06767924130277266</v>
      </c>
      <c r="H49" s="45">
        <f t="shared" si="7"/>
        <v>14758</v>
      </c>
      <c r="I49" s="77">
        <f t="shared" si="4"/>
        <v>0.01888371378851469</v>
      </c>
      <c r="J49" s="44">
        <f t="shared" si="8"/>
        <v>1232</v>
      </c>
    </row>
    <row r="50" spans="1:10" ht="15">
      <c r="A50" s="95">
        <v>49</v>
      </c>
      <c r="B50" s="96" t="s">
        <v>141</v>
      </c>
      <c r="C50" s="44">
        <v>19748</v>
      </c>
      <c r="D50" s="44">
        <v>20446</v>
      </c>
      <c r="E50" s="44">
        <v>19188</v>
      </c>
      <c r="F50" s="75">
        <f t="shared" si="5"/>
        <v>0.0013812986928845624</v>
      </c>
      <c r="G50" s="75">
        <f t="shared" si="6"/>
        <v>-0.028357302005266358</v>
      </c>
      <c r="H50" s="45">
        <f t="shared" si="7"/>
        <v>-560</v>
      </c>
      <c r="I50" s="77">
        <f t="shared" si="4"/>
        <v>-0.0007165523595045552</v>
      </c>
      <c r="J50" s="44">
        <f t="shared" si="8"/>
        <v>-1258</v>
      </c>
    </row>
    <row r="51" spans="1:10" ht="15">
      <c r="A51" s="95">
        <v>50</v>
      </c>
      <c r="B51" s="96" t="s">
        <v>142</v>
      </c>
      <c r="C51" s="44">
        <v>38625</v>
      </c>
      <c r="D51" s="44">
        <v>41318</v>
      </c>
      <c r="E51" s="44">
        <v>40842</v>
      </c>
      <c r="F51" s="75">
        <f t="shared" si="5"/>
        <v>0.0029401188875751148</v>
      </c>
      <c r="G51" s="75">
        <f t="shared" si="6"/>
        <v>0.057398058252427185</v>
      </c>
      <c r="H51" s="45">
        <f t="shared" si="7"/>
        <v>2217</v>
      </c>
      <c r="I51" s="77">
        <f t="shared" si="4"/>
        <v>0.002836779608967141</v>
      </c>
      <c r="J51" s="44">
        <f t="shared" si="8"/>
        <v>-476</v>
      </c>
    </row>
    <row r="52" spans="1:10" ht="15">
      <c r="A52" s="95">
        <v>51</v>
      </c>
      <c r="B52" s="96" t="s">
        <v>143</v>
      </c>
      <c r="C52" s="44">
        <v>36098</v>
      </c>
      <c r="D52" s="44">
        <v>39056</v>
      </c>
      <c r="E52" s="44">
        <v>39893</v>
      </c>
      <c r="F52" s="75">
        <f t="shared" si="5"/>
        <v>0.0028718026243091436</v>
      </c>
      <c r="G52" s="75">
        <f t="shared" si="6"/>
        <v>0.1051304781428334</v>
      </c>
      <c r="H52" s="45">
        <f t="shared" si="7"/>
        <v>3795</v>
      </c>
      <c r="I52" s="77">
        <f t="shared" si="4"/>
        <v>0.004855921793428191</v>
      </c>
      <c r="J52" s="44">
        <f t="shared" si="8"/>
        <v>837</v>
      </c>
    </row>
    <row r="53" spans="1:10" ht="15">
      <c r="A53" s="95">
        <v>52</v>
      </c>
      <c r="B53" s="96" t="s">
        <v>144</v>
      </c>
      <c r="C53" s="44">
        <v>71236</v>
      </c>
      <c r="D53" s="44">
        <v>76617</v>
      </c>
      <c r="E53" s="44">
        <v>74280</v>
      </c>
      <c r="F53" s="75">
        <f t="shared" si="5"/>
        <v>0.005347241343937111</v>
      </c>
      <c r="G53" s="75">
        <f t="shared" si="6"/>
        <v>0.04273120332416194</v>
      </c>
      <c r="H53" s="45">
        <f t="shared" si="7"/>
        <v>3044</v>
      </c>
      <c r="I53" s="77">
        <f t="shared" si="4"/>
        <v>0.0038949738970211895</v>
      </c>
      <c r="J53" s="44">
        <f t="shared" si="8"/>
        <v>-2337</v>
      </c>
    </row>
    <row r="54" spans="1:10" ht="15">
      <c r="A54" s="95">
        <v>53</v>
      </c>
      <c r="B54" s="96" t="s">
        <v>145</v>
      </c>
      <c r="C54" s="44">
        <v>45164</v>
      </c>
      <c r="D54" s="44">
        <v>48988</v>
      </c>
      <c r="E54" s="44">
        <v>48034</v>
      </c>
      <c r="F54" s="75">
        <f t="shared" si="5"/>
        <v>0.003457853940692989</v>
      </c>
      <c r="G54" s="75">
        <f t="shared" si="6"/>
        <v>0.06354618722876627</v>
      </c>
      <c r="H54" s="45">
        <f t="shared" si="7"/>
        <v>2870</v>
      </c>
      <c r="I54" s="77">
        <f t="shared" si="4"/>
        <v>0.0036723308424608456</v>
      </c>
      <c r="J54" s="44">
        <f t="shared" si="8"/>
        <v>-954</v>
      </c>
    </row>
    <row r="55" spans="1:10" ht="15">
      <c r="A55" s="95">
        <v>54</v>
      </c>
      <c r="B55" s="96" t="s">
        <v>146</v>
      </c>
      <c r="C55" s="44">
        <v>158726</v>
      </c>
      <c r="D55" s="44">
        <v>175792</v>
      </c>
      <c r="E55" s="44">
        <v>171872</v>
      </c>
      <c r="F55" s="75">
        <f t="shared" si="5"/>
        <v>0.012372658377290782</v>
      </c>
      <c r="G55" s="75">
        <f t="shared" si="6"/>
        <v>0.08282196993561232</v>
      </c>
      <c r="H55" s="45">
        <f t="shared" si="7"/>
        <v>13146</v>
      </c>
      <c r="I55" s="77">
        <f t="shared" si="4"/>
        <v>0.016821066639369435</v>
      </c>
      <c r="J55" s="44">
        <f t="shared" si="8"/>
        <v>-3920</v>
      </c>
    </row>
    <row r="56" spans="1:10" ht="15">
      <c r="A56" s="95">
        <v>55</v>
      </c>
      <c r="B56" s="96" t="s">
        <v>147</v>
      </c>
      <c r="C56" s="44">
        <v>146164</v>
      </c>
      <c r="D56" s="44">
        <v>156151</v>
      </c>
      <c r="E56" s="44">
        <v>154367</v>
      </c>
      <c r="F56" s="75">
        <f t="shared" si="5"/>
        <v>0.011112514869945344</v>
      </c>
      <c r="G56" s="75">
        <f t="shared" si="6"/>
        <v>0.05612189047918776</v>
      </c>
      <c r="H56" s="45">
        <f t="shared" si="7"/>
        <v>8203</v>
      </c>
      <c r="I56" s="77">
        <f t="shared" si="4"/>
        <v>0.010496212508956904</v>
      </c>
      <c r="J56" s="44">
        <f t="shared" si="8"/>
        <v>-1784</v>
      </c>
    </row>
    <row r="57" spans="1:10" ht="15">
      <c r="A57" s="95">
        <v>56</v>
      </c>
      <c r="B57" s="96" t="s">
        <v>148</v>
      </c>
      <c r="C57" s="44">
        <v>18686</v>
      </c>
      <c r="D57" s="44">
        <v>20510</v>
      </c>
      <c r="E57" s="44">
        <v>19800</v>
      </c>
      <c r="F57" s="75">
        <f t="shared" si="5"/>
        <v>0.0014253551239896986</v>
      </c>
      <c r="G57" s="75">
        <f t="shared" si="6"/>
        <v>0.05961682543080381</v>
      </c>
      <c r="H57" s="45">
        <f t="shared" si="7"/>
        <v>1114</v>
      </c>
      <c r="I57" s="77">
        <f t="shared" si="4"/>
        <v>0.0014254273723001332</v>
      </c>
      <c r="J57" s="44">
        <f t="shared" si="8"/>
        <v>-710</v>
      </c>
    </row>
    <row r="58" spans="1:10" ht="15">
      <c r="A58" s="95">
        <v>57</v>
      </c>
      <c r="B58" s="96" t="s">
        <v>149</v>
      </c>
      <c r="C58" s="44">
        <v>21227</v>
      </c>
      <c r="D58" s="44">
        <v>23816</v>
      </c>
      <c r="E58" s="44">
        <v>23148</v>
      </c>
      <c r="F58" s="75">
        <f t="shared" si="5"/>
        <v>0.0016663697176825022</v>
      </c>
      <c r="G58" s="75">
        <f t="shared" si="6"/>
        <v>0.09049795072313563</v>
      </c>
      <c r="H58" s="45">
        <f t="shared" si="7"/>
        <v>1921</v>
      </c>
      <c r="I58" s="77">
        <f t="shared" si="4"/>
        <v>0.0024580305046575904</v>
      </c>
      <c r="J58" s="44">
        <f t="shared" si="8"/>
        <v>-668</v>
      </c>
    </row>
    <row r="59" spans="1:10" ht="15">
      <c r="A59" s="95">
        <v>58</v>
      </c>
      <c r="B59" s="96" t="s">
        <v>150</v>
      </c>
      <c r="C59" s="44">
        <v>73543</v>
      </c>
      <c r="D59" s="44">
        <v>80572</v>
      </c>
      <c r="E59" s="44">
        <v>79945</v>
      </c>
      <c r="F59" s="75">
        <f t="shared" si="5"/>
        <v>0.00575505128218972</v>
      </c>
      <c r="G59" s="75">
        <f t="shared" si="6"/>
        <v>0.08705111295432603</v>
      </c>
      <c r="H59" s="45">
        <f t="shared" si="7"/>
        <v>6402</v>
      </c>
      <c r="I59" s="77">
        <f t="shared" si="4"/>
        <v>0.008191728938478861</v>
      </c>
      <c r="J59" s="44">
        <f t="shared" si="8"/>
        <v>-627</v>
      </c>
    </row>
    <row r="60" spans="1:10" ht="15">
      <c r="A60" s="95">
        <v>59</v>
      </c>
      <c r="B60" s="96" t="s">
        <v>151</v>
      </c>
      <c r="C60" s="44">
        <v>235490</v>
      </c>
      <c r="D60" s="44">
        <v>244374</v>
      </c>
      <c r="E60" s="44">
        <v>245366</v>
      </c>
      <c r="F60" s="75">
        <f t="shared" si="5"/>
        <v>0.017663317442063453</v>
      </c>
      <c r="G60" s="75">
        <f t="shared" si="6"/>
        <v>0.041938086542952994</v>
      </c>
      <c r="H60" s="45">
        <f t="shared" si="7"/>
        <v>9876</v>
      </c>
      <c r="I60" s="77">
        <f t="shared" si="4"/>
        <v>0.012636912682976764</v>
      </c>
      <c r="J60" s="44">
        <f t="shared" si="8"/>
        <v>992</v>
      </c>
    </row>
    <row r="61" spans="1:10" ht="15">
      <c r="A61" s="95">
        <v>60</v>
      </c>
      <c r="B61" s="96" t="s">
        <v>152</v>
      </c>
      <c r="C61" s="44">
        <v>50693</v>
      </c>
      <c r="D61" s="44">
        <v>56646</v>
      </c>
      <c r="E61" s="44">
        <v>54199</v>
      </c>
      <c r="F61" s="75">
        <f t="shared" si="5"/>
        <v>0.0039016576952079635</v>
      </c>
      <c r="G61" s="75">
        <f t="shared" si="6"/>
        <v>0.06916142268163257</v>
      </c>
      <c r="H61" s="45">
        <f t="shared" si="7"/>
        <v>3506</v>
      </c>
      <c r="I61" s="77">
        <f t="shared" si="4"/>
        <v>0.0044861295936124475</v>
      </c>
      <c r="J61" s="44">
        <f t="shared" si="8"/>
        <v>-2447</v>
      </c>
    </row>
    <row r="62" spans="1:10" ht="15">
      <c r="A62" s="95">
        <v>61</v>
      </c>
      <c r="B62" s="96" t="s">
        <v>153</v>
      </c>
      <c r="C62" s="44">
        <v>112754</v>
      </c>
      <c r="D62" s="44">
        <v>121011</v>
      </c>
      <c r="E62" s="44">
        <v>119612</v>
      </c>
      <c r="F62" s="75">
        <f t="shared" si="5"/>
        <v>0.008610584701548274</v>
      </c>
      <c r="G62" s="75">
        <f t="shared" si="6"/>
        <v>0.06082267591393654</v>
      </c>
      <c r="H62" s="45">
        <f t="shared" si="7"/>
        <v>6858</v>
      </c>
      <c r="I62" s="77">
        <f t="shared" si="4"/>
        <v>0.008775207288361142</v>
      </c>
      <c r="J62" s="44">
        <f t="shared" si="8"/>
        <v>-1399</v>
      </c>
    </row>
    <row r="63" spans="1:10" ht="15">
      <c r="A63" s="95">
        <v>62</v>
      </c>
      <c r="B63" s="96" t="s">
        <v>154</v>
      </c>
      <c r="C63" s="44">
        <v>7893</v>
      </c>
      <c r="D63" s="44">
        <v>8578</v>
      </c>
      <c r="E63" s="44">
        <v>9329</v>
      </c>
      <c r="F63" s="75">
        <f t="shared" si="5"/>
        <v>0.0006715726238232272</v>
      </c>
      <c r="G63" s="75">
        <f t="shared" si="6"/>
        <v>0.18193335867224122</v>
      </c>
      <c r="H63" s="45">
        <f t="shared" si="7"/>
        <v>1436</v>
      </c>
      <c r="I63" s="77">
        <f t="shared" si="4"/>
        <v>0.0018374449790152523</v>
      </c>
      <c r="J63" s="44">
        <f t="shared" si="8"/>
        <v>751</v>
      </c>
    </row>
    <row r="64" spans="1:10" ht="15">
      <c r="A64" s="95">
        <v>63</v>
      </c>
      <c r="B64" s="96" t="s">
        <v>155</v>
      </c>
      <c r="C64" s="44">
        <v>102685</v>
      </c>
      <c r="D64" s="44">
        <v>120724</v>
      </c>
      <c r="E64" s="44">
        <v>109233</v>
      </c>
      <c r="F64" s="75">
        <f t="shared" si="5"/>
        <v>0.007863425063574079</v>
      </c>
      <c r="G64" s="75">
        <f t="shared" si="6"/>
        <v>0.06376783366606613</v>
      </c>
      <c r="H64" s="45">
        <f t="shared" si="7"/>
        <v>6548</v>
      </c>
      <c r="I64" s="77">
        <f t="shared" si="4"/>
        <v>0.008378544375063978</v>
      </c>
      <c r="J64" s="44">
        <f t="shared" si="8"/>
        <v>-11491</v>
      </c>
    </row>
    <row r="65" spans="1:10" ht="15">
      <c r="A65" s="95">
        <v>64</v>
      </c>
      <c r="B65" s="96" t="s">
        <v>156</v>
      </c>
      <c r="C65" s="44">
        <v>55399</v>
      </c>
      <c r="D65" s="44">
        <v>59339</v>
      </c>
      <c r="E65" s="44">
        <v>59553</v>
      </c>
      <c r="F65" s="75">
        <f t="shared" si="5"/>
        <v>0.00428707947974538</v>
      </c>
      <c r="G65" s="75">
        <f t="shared" si="6"/>
        <v>0.07498330294770664</v>
      </c>
      <c r="H65" s="45">
        <f t="shared" si="7"/>
        <v>4154</v>
      </c>
      <c r="I65" s="77">
        <f t="shared" si="4"/>
        <v>0.005315283038182004</v>
      </c>
      <c r="J65" s="44">
        <f t="shared" si="8"/>
        <v>214</v>
      </c>
    </row>
    <row r="66" spans="1:10" ht="15">
      <c r="A66" s="95">
        <v>65</v>
      </c>
      <c r="B66" s="96" t="s">
        <v>157</v>
      </c>
      <c r="C66" s="44">
        <v>56858</v>
      </c>
      <c r="D66" s="44">
        <v>68472</v>
      </c>
      <c r="E66" s="44">
        <v>63053</v>
      </c>
      <c r="F66" s="75">
        <f aca="true" t="shared" si="9" ref="F66:F83">E66/$E$83</f>
        <v>0.004539036193581943</v>
      </c>
      <c r="G66" s="75">
        <f aca="true" t="shared" si="10" ref="G66:G83">(E66-C66)/C66</f>
        <v>0.10895564388476556</v>
      </c>
      <c r="H66" s="45">
        <f aca="true" t="shared" si="11" ref="H66:H83">E66-C66</f>
        <v>6195</v>
      </c>
      <c r="I66" s="77">
        <f t="shared" si="4"/>
        <v>0.007926860477019142</v>
      </c>
      <c r="J66" s="44">
        <f t="shared" si="8"/>
        <v>-5419</v>
      </c>
    </row>
    <row r="67" spans="1:10" ht="15">
      <c r="A67" s="95">
        <v>66</v>
      </c>
      <c r="B67" s="96" t="s">
        <v>158</v>
      </c>
      <c r="C67" s="44">
        <v>35689</v>
      </c>
      <c r="D67" s="44">
        <v>39222</v>
      </c>
      <c r="E67" s="44">
        <v>37832</v>
      </c>
      <c r="F67" s="75">
        <f t="shared" si="9"/>
        <v>0.0027234361136756705</v>
      </c>
      <c r="G67" s="75">
        <f t="shared" si="10"/>
        <v>0.06004651293115526</v>
      </c>
      <c r="H67" s="45">
        <f t="shared" si="11"/>
        <v>2143</v>
      </c>
      <c r="I67" s="77">
        <f aca="true" t="shared" si="12" ref="I67:I83">H67/$H$83</f>
        <v>0.0027420923328897533</v>
      </c>
      <c r="J67" s="44">
        <f aca="true" t="shared" si="13" ref="J67:J83">E67-D67</f>
        <v>-1390</v>
      </c>
    </row>
    <row r="68" spans="1:10" ht="15">
      <c r="A68" s="95">
        <v>67</v>
      </c>
      <c r="B68" s="96" t="s">
        <v>159</v>
      </c>
      <c r="C68" s="44">
        <v>84256</v>
      </c>
      <c r="D68" s="44">
        <v>81386</v>
      </c>
      <c r="E68" s="44">
        <v>81136</v>
      </c>
      <c r="F68" s="75">
        <f t="shared" si="9"/>
        <v>0.005840788552526676</v>
      </c>
      <c r="G68" s="75">
        <f t="shared" si="10"/>
        <v>-0.03703000379794911</v>
      </c>
      <c r="H68" s="45">
        <f t="shared" si="11"/>
        <v>-3120</v>
      </c>
      <c r="I68" s="77">
        <f t="shared" si="12"/>
        <v>-0.003992220288668236</v>
      </c>
      <c r="J68" s="44">
        <f t="shared" si="13"/>
        <v>-250</v>
      </c>
    </row>
    <row r="69" spans="1:10" ht="15">
      <c r="A69" s="95">
        <v>68</v>
      </c>
      <c r="B69" s="96" t="s">
        <v>160</v>
      </c>
      <c r="C69" s="44">
        <v>40298</v>
      </c>
      <c r="D69" s="44">
        <v>44356</v>
      </c>
      <c r="E69" s="44">
        <v>44651</v>
      </c>
      <c r="F69" s="75">
        <f t="shared" si="9"/>
        <v>0.00321431977986182</v>
      </c>
      <c r="G69" s="75">
        <f t="shared" si="10"/>
        <v>0.1080202491438781</v>
      </c>
      <c r="H69" s="45">
        <f t="shared" si="11"/>
        <v>4353</v>
      </c>
      <c r="I69" s="77">
        <f t="shared" si="12"/>
        <v>0.005569915037363087</v>
      </c>
      <c r="J69" s="44">
        <f t="shared" si="13"/>
        <v>295</v>
      </c>
    </row>
    <row r="70" spans="1:10" ht="15">
      <c r="A70" s="95">
        <v>69</v>
      </c>
      <c r="B70" s="96" t="s">
        <v>161</v>
      </c>
      <c r="C70" s="44">
        <v>7240</v>
      </c>
      <c r="D70" s="44">
        <v>9002</v>
      </c>
      <c r="E70" s="44">
        <v>7867</v>
      </c>
      <c r="F70" s="75">
        <f t="shared" si="9"/>
        <v>0.0005663267050720686</v>
      </c>
      <c r="G70" s="75">
        <f t="shared" si="10"/>
        <v>0.08660220994475139</v>
      </c>
      <c r="H70" s="45">
        <f t="shared" si="11"/>
        <v>627</v>
      </c>
      <c r="I70" s="77">
        <f t="shared" si="12"/>
        <v>0.000802282731088136</v>
      </c>
      <c r="J70" s="44">
        <f t="shared" si="13"/>
        <v>-1135</v>
      </c>
    </row>
    <row r="71" spans="1:10" ht="15">
      <c r="A71" s="95">
        <v>70</v>
      </c>
      <c r="B71" s="96" t="s">
        <v>162</v>
      </c>
      <c r="C71" s="44">
        <v>39830</v>
      </c>
      <c r="D71" s="44">
        <v>41557</v>
      </c>
      <c r="E71" s="44">
        <v>42146</v>
      </c>
      <c r="F71" s="75">
        <f t="shared" si="9"/>
        <v>0.0030339907603873653</v>
      </c>
      <c r="G71" s="75">
        <f t="shared" si="10"/>
        <v>0.05814712528245041</v>
      </c>
      <c r="H71" s="45">
        <f t="shared" si="11"/>
        <v>2316</v>
      </c>
      <c r="I71" s="77">
        <f t="shared" si="12"/>
        <v>0.0029634558296652677</v>
      </c>
      <c r="J71" s="44">
        <f t="shared" si="13"/>
        <v>589</v>
      </c>
    </row>
    <row r="72" spans="1:10" ht="15">
      <c r="A72" s="95">
        <v>71</v>
      </c>
      <c r="B72" s="96" t="s">
        <v>163</v>
      </c>
      <c r="C72" s="44">
        <v>31067</v>
      </c>
      <c r="D72" s="44">
        <v>34897</v>
      </c>
      <c r="E72" s="44">
        <v>35032</v>
      </c>
      <c r="F72" s="75">
        <f t="shared" si="9"/>
        <v>0.00252187074260642</v>
      </c>
      <c r="G72" s="75">
        <f t="shared" si="10"/>
        <v>0.1276273859722535</v>
      </c>
      <c r="H72" s="45">
        <f t="shared" si="11"/>
        <v>3965</v>
      </c>
      <c r="I72" s="77">
        <f t="shared" si="12"/>
        <v>0.005073446616849217</v>
      </c>
      <c r="J72" s="44">
        <f t="shared" si="13"/>
        <v>135</v>
      </c>
    </row>
    <row r="73" spans="1:10" ht="15">
      <c r="A73" s="95">
        <v>72</v>
      </c>
      <c r="B73" s="96" t="s">
        <v>164</v>
      </c>
      <c r="C73" s="44">
        <v>41812</v>
      </c>
      <c r="D73" s="44">
        <v>48034</v>
      </c>
      <c r="E73" s="44">
        <v>43498</v>
      </c>
      <c r="F73" s="75">
        <f t="shared" si="9"/>
        <v>0.0031313180395608035</v>
      </c>
      <c r="G73" s="75">
        <f t="shared" si="10"/>
        <v>0.04032335214770879</v>
      </c>
      <c r="H73" s="45">
        <f t="shared" si="11"/>
        <v>1686</v>
      </c>
      <c r="I73" s="77">
        <f t="shared" si="12"/>
        <v>0.002157334425222643</v>
      </c>
      <c r="J73" s="44">
        <f t="shared" si="13"/>
        <v>-4536</v>
      </c>
    </row>
    <row r="74" spans="1:10" ht="15">
      <c r="A74" s="95">
        <v>73</v>
      </c>
      <c r="B74" s="96" t="s">
        <v>165</v>
      </c>
      <c r="C74" s="44">
        <v>25424</v>
      </c>
      <c r="D74" s="44">
        <v>29152</v>
      </c>
      <c r="E74" s="44">
        <v>26558</v>
      </c>
      <c r="F74" s="75">
        <f t="shared" si="9"/>
        <v>0.0019118475445918392</v>
      </c>
      <c r="G74" s="75">
        <f t="shared" si="10"/>
        <v>0.04460352422907489</v>
      </c>
      <c r="H74" s="45">
        <f t="shared" si="11"/>
        <v>1134</v>
      </c>
      <c r="I74" s="77">
        <f t="shared" si="12"/>
        <v>0.0014510185279967243</v>
      </c>
      <c r="J74" s="44">
        <f t="shared" si="13"/>
        <v>-2594</v>
      </c>
    </row>
    <row r="75" spans="1:10" ht="15">
      <c r="A75" s="95">
        <v>74</v>
      </c>
      <c r="B75" s="96" t="s">
        <v>166</v>
      </c>
      <c r="C75" s="44">
        <v>27407</v>
      </c>
      <c r="D75" s="44">
        <v>27805</v>
      </c>
      <c r="E75" s="44">
        <v>27927</v>
      </c>
      <c r="F75" s="75">
        <f t="shared" si="9"/>
        <v>0.0020103986135181977</v>
      </c>
      <c r="G75" s="75">
        <f t="shared" si="10"/>
        <v>0.018973255007844712</v>
      </c>
      <c r="H75" s="45">
        <f t="shared" si="11"/>
        <v>520</v>
      </c>
      <c r="I75" s="77">
        <f t="shared" si="12"/>
        <v>0.0006653700481113727</v>
      </c>
      <c r="J75" s="44">
        <f t="shared" si="13"/>
        <v>122</v>
      </c>
    </row>
    <row r="76" spans="1:10" ht="15">
      <c r="A76" s="95">
        <v>75</v>
      </c>
      <c r="B76" s="96" t="s">
        <v>167</v>
      </c>
      <c r="C76" s="44">
        <v>6882</v>
      </c>
      <c r="D76" s="44">
        <v>10213</v>
      </c>
      <c r="E76" s="44">
        <v>8919</v>
      </c>
      <c r="F76" s="75">
        <f t="shared" si="9"/>
        <v>0.000642057694488087</v>
      </c>
      <c r="G76" s="75">
        <f t="shared" si="10"/>
        <v>0.2959895379250218</v>
      </c>
      <c r="H76" s="45">
        <f t="shared" si="11"/>
        <v>2037</v>
      </c>
      <c r="I76" s="77">
        <f t="shared" si="12"/>
        <v>0.0026064592076978197</v>
      </c>
      <c r="J76" s="44">
        <f t="shared" si="13"/>
        <v>-1294</v>
      </c>
    </row>
    <row r="77" spans="1:10" ht="15">
      <c r="A77" s="95">
        <v>76</v>
      </c>
      <c r="B77" s="96" t="s">
        <v>168</v>
      </c>
      <c r="C77" s="44">
        <v>12158</v>
      </c>
      <c r="D77" s="44">
        <v>14887</v>
      </c>
      <c r="E77" s="44">
        <v>13419</v>
      </c>
      <c r="F77" s="75">
        <f t="shared" si="9"/>
        <v>0.0009660020408493821</v>
      </c>
      <c r="G77" s="75">
        <f t="shared" si="10"/>
        <v>0.10371771672972528</v>
      </c>
      <c r="H77" s="45">
        <f t="shared" si="11"/>
        <v>1261</v>
      </c>
      <c r="I77" s="77">
        <f t="shared" si="12"/>
        <v>0.001613522366670079</v>
      </c>
      <c r="J77" s="44">
        <f t="shared" si="13"/>
        <v>-1468</v>
      </c>
    </row>
    <row r="78" spans="1:10" ht="15">
      <c r="A78" s="95">
        <v>77</v>
      </c>
      <c r="B78" s="96" t="s">
        <v>169</v>
      </c>
      <c r="C78" s="44">
        <v>44026</v>
      </c>
      <c r="D78" s="44">
        <v>51610</v>
      </c>
      <c r="E78" s="44">
        <v>51014</v>
      </c>
      <c r="F78" s="75">
        <f t="shared" si="9"/>
        <v>0.003672377085616691</v>
      </c>
      <c r="G78" s="75">
        <f t="shared" si="10"/>
        <v>0.15872439013310316</v>
      </c>
      <c r="H78" s="45">
        <f t="shared" si="11"/>
        <v>6988</v>
      </c>
      <c r="I78" s="77">
        <f t="shared" si="12"/>
        <v>0.008941549800388986</v>
      </c>
      <c r="J78" s="44">
        <f t="shared" si="13"/>
        <v>-596</v>
      </c>
    </row>
    <row r="79" spans="1:10" ht="15">
      <c r="A79" s="95">
        <v>78</v>
      </c>
      <c r="B79" s="96" t="s">
        <v>170</v>
      </c>
      <c r="C79" s="44">
        <v>39022</v>
      </c>
      <c r="D79" s="44">
        <v>39304</v>
      </c>
      <c r="E79" s="44">
        <v>42086</v>
      </c>
      <c r="F79" s="75">
        <f t="shared" si="9"/>
        <v>0.0030296715024358814</v>
      </c>
      <c r="G79" s="75">
        <f t="shared" si="10"/>
        <v>0.07851980933832198</v>
      </c>
      <c r="H79" s="45">
        <f t="shared" si="11"/>
        <v>3064</v>
      </c>
      <c r="I79" s="77">
        <f t="shared" si="12"/>
        <v>0.003920565052717781</v>
      </c>
      <c r="J79" s="44">
        <f t="shared" si="13"/>
        <v>2782</v>
      </c>
    </row>
    <row r="80" spans="1:10" ht="15">
      <c r="A80" s="95">
        <v>79</v>
      </c>
      <c r="B80" s="96" t="s">
        <v>171</v>
      </c>
      <c r="C80" s="44">
        <v>11167</v>
      </c>
      <c r="D80" s="44">
        <v>12885</v>
      </c>
      <c r="E80" s="44">
        <v>12198</v>
      </c>
      <c r="F80" s="75">
        <f t="shared" si="9"/>
        <v>0.000878105141536684</v>
      </c>
      <c r="G80" s="75">
        <f t="shared" si="10"/>
        <v>0.09232560222082922</v>
      </c>
      <c r="H80" s="45">
        <f t="shared" si="11"/>
        <v>1031</v>
      </c>
      <c r="I80" s="77">
        <f t="shared" si="12"/>
        <v>0.0013192240761592793</v>
      </c>
      <c r="J80" s="44">
        <f t="shared" si="13"/>
        <v>-687</v>
      </c>
    </row>
    <row r="81" spans="1:10" ht="15">
      <c r="A81" s="95">
        <v>80</v>
      </c>
      <c r="B81" s="96" t="s">
        <v>172</v>
      </c>
      <c r="C81" s="44">
        <v>47575</v>
      </c>
      <c r="D81" s="44">
        <v>49933</v>
      </c>
      <c r="E81" s="44">
        <v>48617</v>
      </c>
      <c r="F81" s="75">
        <f t="shared" si="9"/>
        <v>0.003499822730454908</v>
      </c>
      <c r="G81" s="75">
        <f t="shared" si="10"/>
        <v>0.021902259590120862</v>
      </c>
      <c r="H81" s="45">
        <f t="shared" si="11"/>
        <v>1042</v>
      </c>
      <c r="I81" s="77">
        <f t="shared" si="12"/>
        <v>0.0013332992117924046</v>
      </c>
      <c r="J81" s="44">
        <f t="shared" si="13"/>
        <v>-1316</v>
      </c>
    </row>
    <row r="82" spans="1:10" ht="15" thickBot="1">
      <c r="A82" s="95">
        <v>81</v>
      </c>
      <c r="B82" s="96" t="s">
        <v>173</v>
      </c>
      <c r="C82" s="44">
        <v>67860</v>
      </c>
      <c r="D82" s="44">
        <v>73428</v>
      </c>
      <c r="E82" s="44">
        <v>76147</v>
      </c>
      <c r="F82" s="75">
        <f t="shared" si="9"/>
        <v>0.005481642253860787</v>
      </c>
      <c r="G82" s="75">
        <f t="shared" si="10"/>
        <v>0.12211906867079281</v>
      </c>
      <c r="H82" s="45">
        <f t="shared" si="11"/>
        <v>8287</v>
      </c>
      <c r="I82" s="77">
        <f t="shared" si="12"/>
        <v>0.010603695362882588</v>
      </c>
      <c r="J82" s="44">
        <f t="shared" si="13"/>
        <v>2719</v>
      </c>
    </row>
    <row r="83" spans="1:10" s="11" customFormat="1" ht="15" thickBot="1">
      <c r="A83" s="124" t="s">
        <v>174</v>
      </c>
      <c r="B83" s="125"/>
      <c r="C83" s="92">
        <v>13109755</v>
      </c>
      <c r="D83" s="92">
        <v>14033585</v>
      </c>
      <c r="E83" s="92">
        <v>13891275</v>
      </c>
      <c r="F83" s="84">
        <f t="shared" si="9"/>
        <v>1</v>
      </c>
      <c r="G83" s="84">
        <f t="shared" si="10"/>
        <v>0.05961362359555918</v>
      </c>
      <c r="H83" s="82">
        <f t="shared" si="11"/>
        <v>781520</v>
      </c>
      <c r="I83" s="85">
        <f t="shared" si="12"/>
        <v>1</v>
      </c>
      <c r="J83" s="83">
        <f t="shared" si="13"/>
        <v>-142310</v>
      </c>
    </row>
    <row r="84" spans="3:9" ht="15">
      <c r="C84" s="8"/>
      <c r="D84" s="8"/>
      <c r="E84" s="8"/>
      <c r="I84" s="16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workbookViewId="0" topLeftCell="A1">
      <pane ySplit="1" topLeftCell="A71" activePane="bottomLeft" state="frozen"/>
      <selection pane="topLeft" activeCell="W1" sqref="W1"/>
      <selection pane="bottomLeft" activeCell="F85" sqref="F85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3.5742187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3.140625" style="7" customWidth="1"/>
    <col min="11" max="16384" width="9.140625" style="7" customWidth="1"/>
  </cols>
  <sheetData>
    <row r="1" spans="1:10" ht="44" thickBot="1">
      <c r="A1" s="24" t="s">
        <v>92</v>
      </c>
      <c r="B1" s="24" t="s">
        <v>175</v>
      </c>
      <c r="C1" s="4">
        <v>41821</v>
      </c>
      <c r="D1" s="4">
        <v>42156</v>
      </c>
      <c r="E1" s="4">
        <v>42186</v>
      </c>
      <c r="F1" s="99" t="s">
        <v>273</v>
      </c>
      <c r="G1" s="17" t="s">
        <v>277</v>
      </c>
      <c r="H1" s="1" t="s">
        <v>278</v>
      </c>
      <c r="I1" s="1" t="s">
        <v>275</v>
      </c>
      <c r="J1" s="30" t="s">
        <v>279</v>
      </c>
    </row>
    <row r="2" spans="1:11" ht="15">
      <c r="A2" s="93">
        <v>1</v>
      </c>
      <c r="B2" s="94" t="s">
        <v>93</v>
      </c>
      <c r="C2" s="73">
        <v>46676</v>
      </c>
      <c r="D2" s="73">
        <v>51409</v>
      </c>
      <c r="E2" s="97">
        <v>52089</v>
      </c>
      <c r="F2" s="74">
        <f aca="true" t="shared" si="0" ref="F2:F33">E2/$E$83</f>
        <v>0.025911676745005104</v>
      </c>
      <c r="G2" s="74">
        <f aca="true" t="shared" si="1" ref="G2:G33">(E2-C2)/C2</f>
        <v>0.1159696632102151</v>
      </c>
      <c r="H2" s="72">
        <f aca="true" t="shared" si="2" ref="H2:H33">E2-C2</f>
        <v>5413</v>
      </c>
      <c r="I2" s="76">
        <f>H2/$H$83</f>
        <v>0.08774517750040525</v>
      </c>
      <c r="J2" s="73">
        <f aca="true" t="shared" si="3" ref="J2:J33">E2-D2</f>
        <v>680</v>
      </c>
      <c r="K2" s="10"/>
    </row>
    <row r="3" spans="1:11" ht="15">
      <c r="A3" s="95">
        <v>2</v>
      </c>
      <c r="B3" s="96" t="s">
        <v>94</v>
      </c>
      <c r="C3" s="44">
        <v>10953</v>
      </c>
      <c r="D3" s="44">
        <v>11184</v>
      </c>
      <c r="E3" s="98">
        <v>11307</v>
      </c>
      <c r="F3" s="75">
        <f t="shared" si="0"/>
        <v>0.00562466795207765</v>
      </c>
      <c r="G3" s="75">
        <f t="shared" si="1"/>
        <v>0.03231991235278006</v>
      </c>
      <c r="H3" s="45">
        <f t="shared" si="2"/>
        <v>354</v>
      </c>
      <c r="I3" s="77">
        <f aca="true" t="shared" si="4" ref="I3:I66">H3/$H$83</f>
        <v>0.005738369265683255</v>
      </c>
      <c r="J3" s="44">
        <f t="shared" si="3"/>
        <v>123</v>
      </c>
      <c r="K3" s="10"/>
    </row>
    <row r="4" spans="1:11" ht="15">
      <c r="A4" s="95">
        <v>3</v>
      </c>
      <c r="B4" s="96" t="s">
        <v>95</v>
      </c>
      <c r="C4" s="44">
        <v>16680</v>
      </c>
      <c r="D4" s="44">
        <v>16838</v>
      </c>
      <c r="E4" s="98">
        <v>16958</v>
      </c>
      <c r="F4" s="75">
        <f t="shared" si="0"/>
        <v>0.008435758302939134</v>
      </c>
      <c r="G4" s="75">
        <f t="shared" si="1"/>
        <v>0.016666666666666666</v>
      </c>
      <c r="H4" s="45">
        <f t="shared" si="2"/>
        <v>278</v>
      </c>
      <c r="I4" s="77">
        <f t="shared" si="4"/>
        <v>0.004506402982655211</v>
      </c>
      <c r="J4" s="44">
        <f t="shared" si="3"/>
        <v>120</v>
      </c>
      <c r="K4" s="10"/>
    </row>
    <row r="5" spans="1:11" ht="15">
      <c r="A5" s="95">
        <v>4</v>
      </c>
      <c r="B5" s="96" t="s">
        <v>96</v>
      </c>
      <c r="C5" s="44">
        <v>5517</v>
      </c>
      <c r="D5" s="44">
        <v>5523</v>
      </c>
      <c r="E5" s="98">
        <v>5585</v>
      </c>
      <c r="F5" s="75">
        <f t="shared" si="0"/>
        <v>0.002778258646179683</v>
      </c>
      <c r="G5" s="75">
        <f t="shared" si="1"/>
        <v>0.012325539242341853</v>
      </c>
      <c r="H5" s="45">
        <f t="shared" si="2"/>
        <v>68</v>
      </c>
      <c r="I5" s="77">
        <f t="shared" si="4"/>
        <v>0.0011022856216566705</v>
      </c>
      <c r="J5" s="44">
        <f t="shared" si="3"/>
        <v>62</v>
      </c>
      <c r="K5" s="10"/>
    </row>
    <row r="6" spans="1:11" ht="15">
      <c r="A6" s="95">
        <v>5</v>
      </c>
      <c r="B6" s="96" t="s">
        <v>97</v>
      </c>
      <c r="C6" s="44">
        <v>7662</v>
      </c>
      <c r="D6" s="44">
        <v>7472</v>
      </c>
      <c r="E6" s="98">
        <v>7514</v>
      </c>
      <c r="F6" s="75">
        <f t="shared" si="0"/>
        <v>0.00373783983301596</v>
      </c>
      <c r="G6" s="75">
        <f t="shared" si="1"/>
        <v>-0.01931610545549465</v>
      </c>
      <c r="H6" s="45">
        <f t="shared" si="2"/>
        <v>-148</v>
      </c>
      <c r="I6" s="77">
        <f t="shared" si="4"/>
        <v>-0.0023990922353704005</v>
      </c>
      <c r="J6" s="44">
        <f t="shared" si="3"/>
        <v>42</v>
      </c>
      <c r="K6" s="10"/>
    </row>
    <row r="7" spans="1:11" ht="15">
      <c r="A7" s="95">
        <v>6</v>
      </c>
      <c r="B7" s="96" t="s">
        <v>98</v>
      </c>
      <c r="C7" s="44">
        <v>126699</v>
      </c>
      <c r="D7" s="44">
        <v>129616</v>
      </c>
      <c r="E7" s="98">
        <v>129725</v>
      </c>
      <c r="F7" s="75">
        <f t="shared" si="0"/>
        <v>0.0645317104522219</v>
      </c>
      <c r="G7" s="75">
        <f t="shared" si="1"/>
        <v>0.023883377137941104</v>
      </c>
      <c r="H7" s="45">
        <f t="shared" si="2"/>
        <v>3026</v>
      </c>
      <c r="I7" s="77">
        <f t="shared" si="4"/>
        <v>0.04905171016372183</v>
      </c>
      <c r="J7" s="44">
        <f t="shared" si="3"/>
        <v>109</v>
      </c>
      <c r="K7" s="10"/>
    </row>
    <row r="8" spans="1:11" ht="15">
      <c r="A8" s="95">
        <v>7</v>
      </c>
      <c r="B8" s="96" t="s">
        <v>99</v>
      </c>
      <c r="C8" s="44">
        <v>84931</v>
      </c>
      <c r="D8" s="44">
        <v>88686</v>
      </c>
      <c r="E8" s="98">
        <v>89910</v>
      </c>
      <c r="F8" s="75">
        <f t="shared" si="0"/>
        <v>0.04472573587788994</v>
      </c>
      <c r="G8" s="75">
        <f t="shared" si="1"/>
        <v>0.05862405953067784</v>
      </c>
      <c r="H8" s="45">
        <f t="shared" si="2"/>
        <v>4979</v>
      </c>
      <c r="I8" s="77">
        <f t="shared" si="4"/>
        <v>0.08071000162100826</v>
      </c>
      <c r="J8" s="44">
        <f t="shared" si="3"/>
        <v>1224</v>
      </c>
      <c r="K8" s="10"/>
    </row>
    <row r="9" spans="1:11" ht="15">
      <c r="A9" s="95">
        <v>8</v>
      </c>
      <c r="B9" s="96" t="s">
        <v>100</v>
      </c>
      <c r="C9" s="44">
        <v>4484</v>
      </c>
      <c r="D9" s="44">
        <v>4448</v>
      </c>
      <c r="E9" s="98">
        <v>4457</v>
      </c>
      <c r="F9" s="75">
        <f t="shared" si="0"/>
        <v>0.002217134966163446</v>
      </c>
      <c r="G9" s="75">
        <f t="shared" si="1"/>
        <v>-0.006021409455842997</v>
      </c>
      <c r="H9" s="45">
        <f t="shared" si="2"/>
        <v>-27</v>
      </c>
      <c r="I9" s="77">
        <f t="shared" si="4"/>
        <v>-0.00043767223212838385</v>
      </c>
      <c r="J9" s="44">
        <f t="shared" si="3"/>
        <v>9</v>
      </c>
      <c r="K9" s="10"/>
    </row>
    <row r="10" spans="1:11" ht="15">
      <c r="A10" s="95">
        <v>9</v>
      </c>
      <c r="B10" s="96" t="s">
        <v>101</v>
      </c>
      <c r="C10" s="44">
        <v>35037</v>
      </c>
      <c r="D10" s="44">
        <v>35139</v>
      </c>
      <c r="E10" s="98">
        <v>35431</v>
      </c>
      <c r="F10" s="75">
        <f t="shared" si="0"/>
        <v>0.017625153463346883</v>
      </c>
      <c r="G10" s="75">
        <f t="shared" si="1"/>
        <v>0.01124525501612581</v>
      </c>
      <c r="H10" s="45">
        <f t="shared" si="2"/>
        <v>394</v>
      </c>
      <c r="I10" s="77">
        <f t="shared" si="4"/>
        <v>0.00638677257254012</v>
      </c>
      <c r="J10" s="44">
        <f t="shared" si="3"/>
        <v>292</v>
      </c>
      <c r="K10" s="10"/>
    </row>
    <row r="11" spans="1:11" ht="15">
      <c r="A11" s="95">
        <v>10</v>
      </c>
      <c r="B11" s="96" t="s">
        <v>102</v>
      </c>
      <c r="C11" s="44">
        <v>36348</v>
      </c>
      <c r="D11" s="44">
        <v>35174</v>
      </c>
      <c r="E11" s="98">
        <v>35549</v>
      </c>
      <c r="F11" s="75">
        <f t="shared" si="0"/>
        <v>0.017683852571717378</v>
      </c>
      <c r="G11" s="75">
        <f t="shared" si="1"/>
        <v>-0.02198195223946297</v>
      </c>
      <c r="H11" s="45">
        <f t="shared" si="2"/>
        <v>-799</v>
      </c>
      <c r="I11" s="77">
        <f t="shared" si="4"/>
        <v>-0.012951856054465877</v>
      </c>
      <c r="J11" s="44">
        <f t="shared" si="3"/>
        <v>375</v>
      </c>
      <c r="K11" s="10"/>
    </row>
    <row r="12" spans="1:11" ht="15">
      <c r="A12" s="95">
        <v>11</v>
      </c>
      <c r="B12" s="96" t="s">
        <v>103</v>
      </c>
      <c r="C12" s="44">
        <v>4130</v>
      </c>
      <c r="D12" s="44">
        <v>4054</v>
      </c>
      <c r="E12" s="98">
        <v>4064</v>
      </c>
      <c r="F12" s="75">
        <f t="shared" si="0"/>
        <v>0.002021637088285449</v>
      </c>
      <c r="G12" s="75">
        <f t="shared" si="1"/>
        <v>-0.015980629539951573</v>
      </c>
      <c r="H12" s="45">
        <f t="shared" si="2"/>
        <v>-66</v>
      </c>
      <c r="I12" s="77">
        <f t="shared" si="4"/>
        <v>-0.0010698654563138271</v>
      </c>
      <c r="J12" s="44">
        <f t="shared" si="3"/>
        <v>10</v>
      </c>
      <c r="K12" s="10"/>
    </row>
    <row r="13" spans="1:11" ht="15">
      <c r="A13" s="95">
        <v>12</v>
      </c>
      <c r="B13" s="96" t="s">
        <v>104</v>
      </c>
      <c r="C13" s="44">
        <v>2811</v>
      </c>
      <c r="D13" s="44">
        <v>2997</v>
      </c>
      <c r="E13" s="98">
        <v>3040</v>
      </c>
      <c r="F13" s="75">
        <f t="shared" si="0"/>
        <v>0.0015122482156465955</v>
      </c>
      <c r="G13" s="75">
        <f t="shared" si="1"/>
        <v>0.08146567057986481</v>
      </c>
      <c r="H13" s="45">
        <f t="shared" si="2"/>
        <v>229</v>
      </c>
      <c r="I13" s="77">
        <f t="shared" si="4"/>
        <v>0.003712108931755552</v>
      </c>
      <c r="J13" s="44">
        <f t="shared" si="3"/>
        <v>43</v>
      </c>
      <c r="K13" s="10"/>
    </row>
    <row r="14" spans="1:11" ht="15">
      <c r="A14" s="95">
        <v>13</v>
      </c>
      <c r="B14" s="96" t="s">
        <v>105</v>
      </c>
      <c r="C14" s="44">
        <v>4907</v>
      </c>
      <c r="D14" s="44">
        <v>4728</v>
      </c>
      <c r="E14" s="98">
        <v>4748</v>
      </c>
      <c r="F14" s="75">
        <f t="shared" si="0"/>
        <v>0.0023618929368059327</v>
      </c>
      <c r="G14" s="75">
        <f t="shared" si="1"/>
        <v>-0.03240269003464438</v>
      </c>
      <c r="H14" s="45">
        <f t="shared" si="2"/>
        <v>-159</v>
      </c>
      <c r="I14" s="77">
        <f t="shared" si="4"/>
        <v>-0.002577403144756038</v>
      </c>
      <c r="J14" s="44">
        <f t="shared" si="3"/>
        <v>20</v>
      </c>
      <c r="K14" s="10"/>
    </row>
    <row r="15" spans="1:11" ht="15">
      <c r="A15" s="95">
        <v>14</v>
      </c>
      <c r="B15" s="96" t="s">
        <v>106</v>
      </c>
      <c r="C15" s="44">
        <v>6836</v>
      </c>
      <c r="D15" s="44">
        <v>6641</v>
      </c>
      <c r="E15" s="98">
        <v>6751</v>
      </c>
      <c r="F15" s="75">
        <f t="shared" si="0"/>
        <v>0.003358285428891502</v>
      </c>
      <c r="G15" s="75">
        <f t="shared" si="1"/>
        <v>-0.01243417203042715</v>
      </c>
      <c r="H15" s="45">
        <f t="shared" si="2"/>
        <v>-85</v>
      </c>
      <c r="I15" s="77">
        <f t="shared" si="4"/>
        <v>-0.001377857027070838</v>
      </c>
      <c r="J15" s="44">
        <f t="shared" si="3"/>
        <v>110</v>
      </c>
      <c r="K15" s="10"/>
    </row>
    <row r="16" spans="1:11" ht="15">
      <c r="A16" s="95">
        <v>15</v>
      </c>
      <c r="B16" s="96" t="s">
        <v>107</v>
      </c>
      <c r="C16" s="44">
        <v>8592</v>
      </c>
      <c r="D16" s="44">
        <v>8301</v>
      </c>
      <c r="E16" s="98">
        <v>8296</v>
      </c>
      <c r="F16" s="75">
        <f t="shared" si="0"/>
        <v>0.004126845788488209</v>
      </c>
      <c r="G16" s="75">
        <f t="shared" si="1"/>
        <v>-0.03445065176908752</v>
      </c>
      <c r="H16" s="45">
        <f t="shared" si="2"/>
        <v>-296</v>
      </c>
      <c r="I16" s="77">
        <f t="shared" si="4"/>
        <v>-0.004798184470740801</v>
      </c>
      <c r="J16" s="44">
        <f t="shared" si="3"/>
        <v>-5</v>
      </c>
      <c r="K16" s="10"/>
    </row>
    <row r="17" spans="1:10" ht="15">
      <c r="A17" s="95">
        <v>16</v>
      </c>
      <c r="B17" s="96" t="s">
        <v>108</v>
      </c>
      <c r="C17" s="44">
        <v>78714</v>
      </c>
      <c r="D17" s="44">
        <v>79364</v>
      </c>
      <c r="E17" s="98">
        <v>79575</v>
      </c>
      <c r="F17" s="75">
        <f t="shared" si="0"/>
        <v>0.03958458939476245</v>
      </c>
      <c r="G17" s="75">
        <f t="shared" si="1"/>
        <v>0.010938333714459944</v>
      </c>
      <c r="H17" s="45">
        <f t="shared" si="2"/>
        <v>861</v>
      </c>
      <c r="I17" s="77">
        <f t="shared" si="4"/>
        <v>0.013956881180094019</v>
      </c>
      <c r="J17" s="44">
        <f t="shared" si="3"/>
        <v>211</v>
      </c>
    </row>
    <row r="18" spans="1:10" ht="15">
      <c r="A18" s="95">
        <v>17</v>
      </c>
      <c r="B18" s="96" t="s">
        <v>109</v>
      </c>
      <c r="C18" s="44">
        <v>16026</v>
      </c>
      <c r="D18" s="44">
        <v>15657</v>
      </c>
      <c r="E18" s="98">
        <v>15661</v>
      </c>
      <c r="F18" s="75">
        <f t="shared" si="0"/>
        <v>0.007790565560934649</v>
      </c>
      <c r="G18" s="75">
        <f t="shared" si="1"/>
        <v>-0.02277548982902783</v>
      </c>
      <c r="H18" s="45">
        <f t="shared" si="2"/>
        <v>-365</v>
      </c>
      <c r="I18" s="77">
        <f t="shared" si="4"/>
        <v>-0.005916680175068893</v>
      </c>
      <c r="J18" s="44">
        <f t="shared" si="3"/>
        <v>4</v>
      </c>
    </row>
    <row r="19" spans="1:10" ht="15">
      <c r="A19" s="95">
        <v>18</v>
      </c>
      <c r="B19" s="96" t="s">
        <v>110</v>
      </c>
      <c r="C19" s="44">
        <v>2912</v>
      </c>
      <c r="D19" s="44">
        <v>2889</v>
      </c>
      <c r="E19" s="98">
        <v>2904</v>
      </c>
      <c r="F19" s="75">
        <f t="shared" si="0"/>
        <v>0.0014445950059992479</v>
      </c>
      <c r="G19" s="75">
        <f t="shared" si="1"/>
        <v>-0.0027472527472527475</v>
      </c>
      <c r="H19" s="45">
        <f t="shared" si="2"/>
        <v>-8</v>
      </c>
      <c r="I19" s="77">
        <f t="shared" si="4"/>
        <v>-0.000129680661371373</v>
      </c>
      <c r="J19" s="44">
        <f t="shared" si="3"/>
        <v>15</v>
      </c>
    </row>
    <row r="20" spans="1:10" ht="15">
      <c r="A20" s="95">
        <v>19</v>
      </c>
      <c r="B20" s="96" t="s">
        <v>111</v>
      </c>
      <c r="C20" s="44">
        <v>12079</v>
      </c>
      <c r="D20" s="44">
        <v>11904</v>
      </c>
      <c r="E20" s="98">
        <v>11917</v>
      </c>
      <c r="F20" s="75">
        <f t="shared" si="0"/>
        <v>0.005928112495348842</v>
      </c>
      <c r="G20" s="75">
        <f t="shared" si="1"/>
        <v>-0.013411706267075088</v>
      </c>
      <c r="H20" s="45">
        <f t="shared" si="2"/>
        <v>-162</v>
      </c>
      <c r="I20" s="77">
        <f t="shared" si="4"/>
        <v>-0.002626033392770303</v>
      </c>
      <c r="J20" s="44">
        <f t="shared" si="3"/>
        <v>13</v>
      </c>
    </row>
    <row r="21" spans="1:10" ht="15">
      <c r="A21" s="95">
        <v>20</v>
      </c>
      <c r="B21" s="96" t="s">
        <v>112</v>
      </c>
      <c r="C21" s="44">
        <v>34462</v>
      </c>
      <c r="D21" s="44">
        <v>33694</v>
      </c>
      <c r="E21" s="98">
        <v>33757</v>
      </c>
      <c r="F21" s="75">
        <f t="shared" si="0"/>
        <v>0.016792422044599385</v>
      </c>
      <c r="G21" s="75">
        <f t="shared" si="1"/>
        <v>-0.020457315303812895</v>
      </c>
      <c r="H21" s="45">
        <f t="shared" si="2"/>
        <v>-705</v>
      </c>
      <c r="I21" s="77">
        <f t="shared" si="4"/>
        <v>-0.011428108283352246</v>
      </c>
      <c r="J21" s="44">
        <f t="shared" si="3"/>
        <v>63</v>
      </c>
    </row>
    <row r="22" spans="1:10" ht="15">
      <c r="A22" s="95">
        <v>21</v>
      </c>
      <c r="B22" s="96" t="s">
        <v>113</v>
      </c>
      <c r="C22" s="44">
        <v>9645</v>
      </c>
      <c r="D22" s="44">
        <v>16832</v>
      </c>
      <c r="E22" s="98">
        <v>17081</v>
      </c>
      <c r="F22" s="75">
        <f t="shared" si="0"/>
        <v>0.00849694466166431</v>
      </c>
      <c r="G22" s="75">
        <f t="shared" si="1"/>
        <v>0.7709694142042509</v>
      </c>
      <c r="H22" s="45">
        <f t="shared" si="2"/>
        <v>7436</v>
      </c>
      <c r="I22" s="77">
        <f t="shared" si="4"/>
        <v>0.1205381747446912</v>
      </c>
      <c r="J22" s="44">
        <f t="shared" si="3"/>
        <v>249</v>
      </c>
    </row>
    <row r="23" spans="1:10" ht="15">
      <c r="A23" s="95">
        <v>22</v>
      </c>
      <c r="B23" s="96" t="s">
        <v>114</v>
      </c>
      <c r="C23" s="44">
        <v>11145</v>
      </c>
      <c r="D23" s="44">
        <v>10934</v>
      </c>
      <c r="E23" s="98">
        <v>10945</v>
      </c>
      <c r="F23" s="75">
        <f t="shared" si="0"/>
        <v>0.0054445910263986805</v>
      </c>
      <c r="G23" s="75">
        <f t="shared" si="1"/>
        <v>-0.01794526693584567</v>
      </c>
      <c r="H23" s="45">
        <f t="shared" si="2"/>
        <v>-200</v>
      </c>
      <c r="I23" s="77">
        <f t="shared" si="4"/>
        <v>-0.003242016534284325</v>
      </c>
      <c r="J23" s="44">
        <f t="shared" si="3"/>
        <v>11</v>
      </c>
    </row>
    <row r="24" spans="1:10" ht="15">
      <c r="A24" s="95">
        <v>23</v>
      </c>
      <c r="B24" s="96" t="s">
        <v>115</v>
      </c>
      <c r="C24" s="44">
        <v>9816</v>
      </c>
      <c r="D24" s="44">
        <v>9923</v>
      </c>
      <c r="E24" s="98">
        <v>9911</v>
      </c>
      <c r="F24" s="75">
        <f t="shared" si="0"/>
        <v>0.004930227653050463</v>
      </c>
      <c r="G24" s="75">
        <f t="shared" si="1"/>
        <v>0.009678076609616951</v>
      </c>
      <c r="H24" s="45">
        <f t="shared" si="2"/>
        <v>95</v>
      </c>
      <c r="I24" s="77">
        <f t="shared" si="4"/>
        <v>0.0015399578537850544</v>
      </c>
      <c r="J24" s="44">
        <f t="shared" si="3"/>
        <v>-12</v>
      </c>
    </row>
    <row r="25" spans="1:10" ht="15">
      <c r="A25" s="95">
        <v>24</v>
      </c>
      <c r="B25" s="96" t="s">
        <v>116</v>
      </c>
      <c r="C25" s="44">
        <v>4496</v>
      </c>
      <c r="D25" s="44">
        <v>4473</v>
      </c>
      <c r="E25" s="98">
        <v>4506</v>
      </c>
      <c r="F25" s="75">
        <f t="shared" si="0"/>
        <v>0.0022415100196393287</v>
      </c>
      <c r="G25" s="75">
        <f t="shared" si="1"/>
        <v>0.002224199288256228</v>
      </c>
      <c r="H25" s="45">
        <f t="shared" si="2"/>
        <v>10</v>
      </c>
      <c r="I25" s="77">
        <f t="shared" si="4"/>
        <v>0.00016210082671421625</v>
      </c>
      <c r="J25" s="44">
        <f t="shared" si="3"/>
        <v>33</v>
      </c>
    </row>
    <row r="26" spans="1:10" ht="15">
      <c r="A26" s="95">
        <v>25</v>
      </c>
      <c r="B26" s="96" t="s">
        <v>117</v>
      </c>
      <c r="C26" s="44">
        <v>12866</v>
      </c>
      <c r="D26" s="44">
        <v>12744</v>
      </c>
      <c r="E26" s="98">
        <v>12769</v>
      </c>
      <c r="F26" s="75">
        <f t="shared" si="0"/>
        <v>0.006351939955786637</v>
      </c>
      <c r="G26" s="75">
        <f t="shared" si="1"/>
        <v>-0.007539250738380227</v>
      </c>
      <c r="H26" s="45">
        <f t="shared" si="2"/>
        <v>-97</v>
      </c>
      <c r="I26" s="77">
        <f t="shared" si="4"/>
        <v>-0.0015723780191278975</v>
      </c>
      <c r="J26" s="44">
        <f t="shared" si="3"/>
        <v>25</v>
      </c>
    </row>
    <row r="27" spans="1:10" ht="15">
      <c r="A27" s="95">
        <v>26</v>
      </c>
      <c r="B27" s="96" t="s">
        <v>118</v>
      </c>
      <c r="C27" s="44">
        <v>14307</v>
      </c>
      <c r="D27" s="44">
        <v>17617</v>
      </c>
      <c r="E27" s="98">
        <v>17661</v>
      </c>
      <c r="F27" s="75">
        <f t="shared" si="0"/>
        <v>0.008785465702807409</v>
      </c>
      <c r="G27" s="75">
        <f t="shared" si="1"/>
        <v>0.2344306982595932</v>
      </c>
      <c r="H27" s="45">
        <f t="shared" si="2"/>
        <v>3354</v>
      </c>
      <c r="I27" s="77">
        <f t="shared" si="4"/>
        <v>0.05436861727994813</v>
      </c>
      <c r="J27" s="44">
        <f t="shared" si="3"/>
        <v>44</v>
      </c>
    </row>
    <row r="28" spans="1:10" ht="15">
      <c r="A28" s="95">
        <v>27</v>
      </c>
      <c r="B28" s="96" t="s">
        <v>119</v>
      </c>
      <c r="C28" s="44">
        <v>41201</v>
      </c>
      <c r="D28" s="44">
        <v>42386</v>
      </c>
      <c r="E28" s="98">
        <v>42676</v>
      </c>
      <c r="F28" s="75">
        <f t="shared" si="0"/>
        <v>0.02122917922728096</v>
      </c>
      <c r="G28" s="75">
        <f t="shared" si="1"/>
        <v>0.03580010193927332</v>
      </c>
      <c r="H28" s="45">
        <f t="shared" si="2"/>
        <v>1475</v>
      </c>
      <c r="I28" s="77">
        <f t="shared" si="4"/>
        <v>0.023909871940346897</v>
      </c>
      <c r="J28" s="44">
        <f t="shared" si="3"/>
        <v>290</v>
      </c>
    </row>
    <row r="29" spans="1:10" ht="15">
      <c r="A29" s="95">
        <v>28</v>
      </c>
      <c r="B29" s="96" t="s">
        <v>120</v>
      </c>
      <c r="C29" s="44">
        <v>9195</v>
      </c>
      <c r="D29" s="44">
        <v>9233</v>
      </c>
      <c r="E29" s="98">
        <v>9270</v>
      </c>
      <c r="F29" s="75">
        <f t="shared" si="0"/>
        <v>0.004611362157580244</v>
      </c>
      <c r="G29" s="75">
        <f t="shared" si="1"/>
        <v>0.008156606851549755</v>
      </c>
      <c r="H29" s="45">
        <f t="shared" si="2"/>
        <v>75</v>
      </c>
      <c r="I29" s="77">
        <f t="shared" si="4"/>
        <v>0.0012157562003566218</v>
      </c>
      <c r="J29" s="44">
        <f t="shared" si="3"/>
        <v>37</v>
      </c>
    </row>
    <row r="30" spans="1:10" ht="15">
      <c r="A30" s="95">
        <v>29</v>
      </c>
      <c r="B30" s="96" t="s">
        <v>121</v>
      </c>
      <c r="C30" s="44">
        <v>2595</v>
      </c>
      <c r="D30" s="44">
        <v>2572</v>
      </c>
      <c r="E30" s="98">
        <v>2575</v>
      </c>
      <c r="F30" s="75">
        <f t="shared" si="0"/>
        <v>0.0012809339326611787</v>
      </c>
      <c r="G30" s="75">
        <f t="shared" si="1"/>
        <v>-0.007707129094412331</v>
      </c>
      <c r="H30" s="45">
        <f t="shared" si="2"/>
        <v>-20</v>
      </c>
      <c r="I30" s="77">
        <f t="shared" si="4"/>
        <v>-0.0003242016534284325</v>
      </c>
      <c r="J30" s="44">
        <f t="shared" si="3"/>
        <v>3</v>
      </c>
    </row>
    <row r="31" spans="1:10" ht="15">
      <c r="A31" s="95">
        <v>30</v>
      </c>
      <c r="B31" s="96" t="s">
        <v>122</v>
      </c>
      <c r="C31" s="44">
        <v>3123</v>
      </c>
      <c r="D31" s="44">
        <v>3249</v>
      </c>
      <c r="E31" s="98">
        <v>3251</v>
      </c>
      <c r="F31" s="75">
        <f t="shared" si="0"/>
        <v>0.0016172101806141718</v>
      </c>
      <c r="G31" s="75">
        <f t="shared" si="1"/>
        <v>0.04098623118796029</v>
      </c>
      <c r="H31" s="45">
        <f t="shared" si="2"/>
        <v>128</v>
      </c>
      <c r="I31" s="77">
        <f t="shared" si="4"/>
        <v>0.002074890581941968</v>
      </c>
      <c r="J31" s="44">
        <f t="shared" si="3"/>
        <v>2</v>
      </c>
    </row>
    <row r="32" spans="1:10" ht="15">
      <c r="A32" s="95">
        <v>31</v>
      </c>
      <c r="B32" s="96" t="s">
        <v>123</v>
      </c>
      <c r="C32" s="44">
        <v>37588</v>
      </c>
      <c r="D32" s="44">
        <v>37618</v>
      </c>
      <c r="E32" s="98">
        <v>37849</v>
      </c>
      <c r="F32" s="75">
        <f t="shared" si="0"/>
        <v>0.01882798773487105</v>
      </c>
      <c r="G32" s="75">
        <f t="shared" si="1"/>
        <v>0.006943705437905715</v>
      </c>
      <c r="H32" s="45">
        <f t="shared" si="2"/>
        <v>261</v>
      </c>
      <c r="I32" s="77">
        <f t="shared" si="4"/>
        <v>0.004230831577241044</v>
      </c>
      <c r="J32" s="44">
        <f t="shared" si="3"/>
        <v>231</v>
      </c>
    </row>
    <row r="33" spans="1:10" ht="15">
      <c r="A33" s="95">
        <v>32</v>
      </c>
      <c r="B33" s="96" t="s">
        <v>124</v>
      </c>
      <c r="C33" s="44">
        <v>10774</v>
      </c>
      <c r="D33" s="44">
        <v>10720</v>
      </c>
      <c r="E33" s="98">
        <v>10679</v>
      </c>
      <c r="F33" s="75">
        <f t="shared" si="0"/>
        <v>0.005312269307529603</v>
      </c>
      <c r="G33" s="75">
        <f t="shared" si="1"/>
        <v>-0.008817523668089846</v>
      </c>
      <c r="H33" s="45">
        <f t="shared" si="2"/>
        <v>-95</v>
      </c>
      <c r="I33" s="77">
        <f t="shared" si="4"/>
        <v>-0.0015399578537850544</v>
      </c>
      <c r="J33" s="44">
        <f t="shared" si="3"/>
        <v>-41</v>
      </c>
    </row>
    <row r="34" spans="1:10" ht="15">
      <c r="A34" s="95">
        <v>33</v>
      </c>
      <c r="B34" s="96" t="s">
        <v>125</v>
      </c>
      <c r="C34" s="44">
        <v>39328</v>
      </c>
      <c r="D34" s="44">
        <v>43089</v>
      </c>
      <c r="E34" s="98">
        <v>43274</v>
      </c>
      <c r="F34" s="75">
        <f aca="true" t="shared" si="5" ref="F34:F65">E34/$E$83</f>
        <v>0.02152665436970091</v>
      </c>
      <c r="G34" s="75">
        <f aca="true" t="shared" si="6" ref="G34:G65">(E34-C34)/C34</f>
        <v>0.10033563873067534</v>
      </c>
      <c r="H34" s="45">
        <f aca="true" t="shared" si="7" ref="H34:H65">E34-C34</f>
        <v>3946</v>
      </c>
      <c r="I34" s="77">
        <f t="shared" si="4"/>
        <v>0.06396498622142972</v>
      </c>
      <c r="J34" s="44">
        <f aca="true" t="shared" si="8" ref="J34:J66">E34-D34</f>
        <v>185</v>
      </c>
    </row>
    <row r="35" spans="1:10" ht="15">
      <c r="A35" s="95">
        <v>34</v>
      </c>
      <c r="B35" s="96" t="s">
        <v>126</v>
      </c>
      <c r="C35" s="44">
        <v>479854</v>
      </c>
      <c r="D35" s="44">
        <v>493230</v>
      </c>
      <c r="E35" s="98">
        <v>494669</v>
      </c>
      <c r="F35" s="75">
        <f t="shared" si="5"/>
        <v>0.2460731291400282</v>
      </c>
      <c r="G35" s="75">
        <f t="shared" si="6"/>
        <v>0.030873974167142507</v>
      </c>
      <c r="H35" s="45">
        <f t="shared" si="7"/>
        <v>14815</v>
      </c>
      <c r="I35" s="77">
        <f t="shared" si="4"/>
        <v>0.24015237477711138</v>
      </c>
      <c r="J35" s="44">
        <f t="shared" si="8"/>
        <v>1439</v>
      </c>
    </row>
    <row r="36" spans="1:10" ht="15">
      <c r="A36" s="95">
        <v>35</v>
      </c>
      <c r="B36" s="96" t="s">
        <v>127</v>
      </c>
      <c r="C36" s="44">
        <v>115342</v>
      </c>
      <c r="D36" s="44">
        <v>117219</v>
      </c>
      <c r="E36" s="98">
        <v>117679</v>
      </c>
      <c r="F36" s="75">
        <f t="shared" si="5"/>
        <v>0.05853942689772228</v>
      </c>
      <c r="G36" s="75">
        <f t="shared" si="6"/>
        <v>0.02026148324114373</v>
      </c>
      <c r="H36" s="45">
        <f t="shared" si="7"/>
        <v>2337</v>
      </c>
      <c r="I36" s="77">
        <f t="shared" si="4"/>
        <v>0.03788296320311234</v>
      </c>
      <c r="J36" s="44">
        <f t="shared" si="8"/>
        <v>460</v>
      </c>
    </row>
    <row r="37" spans="1:10" ht="15">
      <c r="A37" s="95">
        <v>36</v>
      </c>
      <c r="B37" s="96" t="s">
        <v>128</v>
      </c>
      <c r="C37" s="44">
        <v>4382</v>
      </c>
      <c r="D37" s="44">
        <v>4372</v>
      </c>
      <c r="E37" s="98">
        <v>4402</v>
      </c>
      <c r="F37" s="75">
        <f t="shared" si="5"/>
        <v>0.002189775212261945</v>
      </c>
      <c r="G37" s="75">
        <f t="shared" si="6"/>
        <v>0.004564125969876769</v>
      </c>
      <c r="H37" s="45">
        <f t="shared" si="7"/>
        <v>20</v>
      </c>
      <c r="I37" s="77">
        <f t="shared" si="4"/>
        <v>0.0003242016534284325</v>
      </c>
      <c r="J37" s="44">
        <f t="shared" si="8"/>
        <v>30</v>
      </c>
    </row>
    <row r="38" spans="1:10" ht="15">
      <c r="A38" s="95">
        <v>37</v>
      </c>
      <c r="B38" s="96" t="s">
        <v>129</v>
      </c>
      <c r="C38" s="44">
        <v>9334</v>
      </c>
      <c r="D38" s="44">
        <v>7595</v>
      </c>
      <c r="E38" s="98">
        <v>9258</v>
      </c>
      <c r="F38" s="75">
        <f t="shared" si="5"/>
        <v>0.004605392756729007</v>
      </c>
      <c r="G38" s="75">
        <f t="shared" si="6"/>
        <v>-0.008142275551746304</v>
      </c>
      <c r="H38" s="45">
        <f t="shared" si="7"/>
        <v>-76</v>
      </c>
      <c r="I38" s="77">
        <f t="shared" si="4"/>
        <v>-0.0012319662830280434</v>
      </c>
      <c r="J38" s="44">
        <f t="shared" si="8"/>
        <v>1663</v>
      </c>
    </row>
    <row r="39" spans="1:10" ht="15">
      <c r="A39" s="95">
        <v>38</v>
      </c>
      <c r="B39" s="96" t="s">
        <v>130</v>
      </c>
      <c r="C39" s="44">
        <v>30301</v>
      </c>
      <c r="D39" s="44">
        <v>29650</v>
      </c>
      <c r="E39" s="98">
        <v>30682</v>
      </c>
      <c r="F39" s="75">
        <f t="shared" si="5"/>
        <v>0.015262763076470015</v>
      </c>
      <c r="G39" s="75">
        <f t="shared" si="6"/>
        <v>0.01257384244744398</v>
      </c>
      <c r="H39" s="45">
        <f t="shared" si="7"/>
        <v>381</v>
      </c>
      <c r="I39" s="77">
        <f t="shared" si="4"/>
        <v>0.0061760414978116384</v>
      </c>
      <c r="J39" s="44">
        <f t="shared" si="8"/>
        <v>1032</v>
      </c>
    </row>
    <row r="40" spans="1:10" ht="15">
      <c r="A40" s="95">
        <v>39</v>
      </c>
      <c r="B40" s="96" t="s">
        <v>131</v>
      </c>
      <c r="C40" s="44">
        <v>9666</v>
      </c>
      <c r="D40" s="44">
        <v>9305</v>
      </c>
      <c r="E40" s="98">
        <v>9452</v>
      </c>
      <c r="F40" s="75">
        <f t="shared" si="5"/>
        <v>0.004701898070490665</v>
      </c>
      <c r="G40" s="75">
        <f t="shared" si="6"/>
        <v>-0.022139457893647838</v>
      </c>
      <c r="H40" s="45">
        <f t="shared" si="7"/>
        <v>-214</v>
      </c>
      <c r="I40" s="77">
        <f t="shared" si="4"/>
        <v>-0.0034689576916842276</v>
      </c>
      <c r="J40" s="44">
        <f t="shared" si="8"/>
        <v>147</v>
      </c>
    </row>
    <row r="41" spans="1:10" ht="15">
      <c r="A41" s="95">
        <v>40</v>
      </c>
      <c r="B41" s="96" t="s">
        <v>132</v>
      </c>
      <c r="C41" s="44">
        <v>5231</v>
      </c>
      <c r="D41" s="44">
        <v>5041</v>
      </c>
      <c r="E41" s="98">
        <v>5205</v>
      </c>
      <c r="F41" s="75">
        <f t="shared" si="5"/>
        <v>0.0025892276192238583</v>
      </c>
      <c r="G41" s="75">
        <f t="shared" si="6"/>
        <v>-0.004970368954310839</v>
      </c>
      <c r="H41" s="45">
        <f t="shared" si="7"/>
        <v>-26</v>
      </c>
      <c r="I41" s="77">
        <f t="shared" si="4"/>
        <v>-0.0004214621494569622</v>
      </c>
      <c r="J41" s="44">
        <f t="shared" si="8"/>
        <v>164</v>
      </c>
    </row>
    <row r="42" spans="1:10" ht="15">
      <c r="A42" s="95">
        <v>41</v>
      </c>
      <c r="B42" s="96" t="s">
        <v>133</v>
      </c>
      <c r="C42" s="44">
        <v>29849</v>
      </c>
      <c r="D42" s="44">
        <v>35327</v>
      </c>
      <c r="E42" s="98">
        <v>35999</v>
      </c>
      <c r="F42" s="75">
        <f t="shared" si="5"/>
        <v>0.017907705103638746</v>
      </c>
      <c r="G42" s="75">
        <f t="shared" si="6"/>
        <v>0.2060370531676103</v>
      </c>
      <c r="H42" s="45">
        <f t="shared" si="7"/>
        <v>6150</v>
      </c>
      <c r="I42" s="77">
        <f t="shared" si="4"/>
        <v>0.09969200842924299</v>
      </c>
      <c r="J42" s="44">
        <f t="shared" si="8"/>
        <v>672</v>
      </c>
    </row>
    <row r="43" spans="1:10" ht="15">
      <c r="A43" s="95">
        <v>42</v>
      </c>
      <c r="B43" s="96" t="s">
        <v>134</v>
      </c>
      <c r="C43" s="44">
        <v>56521</v>
      </c>
      <c r="D43" s="44">
        <v>57977</v>
      </c>
      <c r="E43" s="98">
        <v>58446</v>
      </c>
      <c r="F43" s="75">
        <f t="shared" si="5"/>
        <v>0.029073966845947673</v>
      </c>
      <c r="G43" s="75">
        <f t="shared" si="6"/>
        <v>0.034058137683338936</v>
      </c>
      <c r="H43" s="45">
        <f t="shared" si="7"/>
        <v>1925</v>
      </c>
      <c r="I43" s="77">
        <f t="shared" si="4"/>
        <v>0.031204409142486626</v>
      </c>
      <c r="J43" s="44">
        <f t="shared" si="8"/>
        <v>469</v>
      </c>
    </row>
    <row r="44" spans="1:10" ht="15">
      <c r="A44" s="95">
        <v>43</v>
      </c>
      <c r="B44" s="96" t="s">
        <v>135</v>
      </c>
      <c r="C44" s="44">
        <v>12572</v>
      </c>
      <c r="D44" s="44">
        <v>12474</v>
      </c>
      <c r="E44" s="98">
        <v>12462</v>
      </c>
      <c r="F44" s="75">
        <f t="shared" si="5"/>
        <v>0.006199222784009169</v>
      </c>
      <c r="G44" s="75">
        <f t="shared" si="6"/>
        <v>-0.008749602290804964</v>
      </c>
      <c r="H44" s="45">
        <f t="shared" si="7"/>
        <v>-110</v>
      </c>
      <c r="I44" s="77">
        <f t="shared" si="4"/>
        <v>-0.0017831090938563786</v>
      </c>
      <c r="J44" s="44">
        <f t="shared" si="8"/>
        <v>-12</v>
      </c>
    </row>
    <row r="45" spans="1:10" ht="15">
      <c r="A45" s="95">
        <v>44</v>
      </c>
      <c r="B45" s="96" t="s">
        <v>136</v>
      </c>
      <c r="C45" s="44">
        <v>15542</v>
      </c>
      <c r="D45" s="44">
        <v>15509</v>
      </c>
      <c r="E45" s="98">
        <v>15594</v>
      </c>
      <c r="F45" s="75">
        <f t="shared" si="5"/>
        <v>0.007757236406181912</v>
      </c>
      <c r="G45" s="75">
        <f t="shared" si="6"/>
        <v>0.0033457727448204864</v>
      </c>
      <c r="H45" s="45">
        <f t="shared" si="7"/>
        <v>52</v>
      </c>
      <c r="I45" s="77">
        <f t="shared" si="4"/>
        <v>0.0008429242989139244</v>
      </c>
      <c r="J45" s="44">
        <f t="shared" si="8"/>
        <v>85</v>
      </c>
    </row>
    <row r="46" spans="1:10" ht="15">
      <c r="A46" s="95">
        <v>45</v>
      </c>
      <c r="B46" s="96" t="s">
        <v>137</v>
      </c>
      <c r="C46" s="44">
        <v>36064</v>
      </c>
      <c r="D46" s="44">
        <v>36007</v>
      </c>
      <c r="E46" s="98">
        <v>36209</v>
      </c>
      <c r="F46" s="75">
        <f t="shared" si="5"/>
        <v>0.018012169618535388</v>
      </c>
      <c r="G46" s="75">
        <f t="shared" si="6"/>
        <v>0.004020629991126886</v>
      </c>
      <c r="H46" s="45">
        <f t="shared" si="7"/>
        <v>145</v>
      </c>
      <c r="I46" s="77">
        <f t="shared" si="4"/>
        <v>0.0023504619873561355</v>
      </c>
      <c r="J46" s="44">
        <f t="shared" si="8"/>
        <v>202</v>
      </c>
    </row>
    <row r="47" spans="1:10" ht="15">
      <c r="A47" s="95">
        <v>46</v>
      </c>
      <c r="B47" s="96" t="s">
        <v>138</v>
      </c>
      <c r="C47" s="44">
        <v>22086</v>
      </c>
      <c r="D47" s="44">
        <v>22208</v>
      </c>
      <c r="E47" s="98">
        <v>22407</v>
      </c>
      <c r="F47" s="75">
        <f t="shared" si="5"/>
        <v>0.01114636373947147</v>
      </c>
      <c r="G47" s="75">
        <f t="shared" si="6"/>
        <v>0.014534093996196686</v>
      </c>
      <c r="H47" s="45">
        <f t="shared" si="7"/>
        <v>321</v>
      </c>
      <c r="I47" s="77">
        <f t="shared" si="4"/>
        <v>0.005203436537526342</v>
      </c>
      <c r="J47" s="44">
        <f t="shared" si="8"/>
        <v>199</v>
      </c>
    </row>
    <row r="48" spans="1:10" ht="15">
      <c r="A48" s="95">
        <v>47</v>
      </c>
      <c r="B48" s="96" t="s">
        <v>139</v>
      </c>
      <c r="C48" s="44">
        <v>9420</v>
      </c>
      <c r="D48" s="44">
        <v>9764</v>
      </c>
      <c r="E48" s="98">
        <v>9835</v>
      </c>
      <c r="F48" s="75">
        <f t="shared" si="5"/>
        <v>0.004892421447659299</v>
      </c>
      <c r="G48" s="75">
        <f t="shared" si="6"/>
        <v>0.0440552016985138</v>
      </c>
      <c r="H48" s="45">
        <f t="shared" si="7"/>
        <v>415</v>
      </c>
      <c r="I48" s="77">
        <f t="shared" si="4"/>
        <v>0.0067271843086399745</v>
      </c>
      <c r="J48" s="44">
        <f t="shared" si="8"/>
        <v>71</v>
      </c>
    </row>
    <row r="49" spans="1:10" ht="15">
      <c r="A49" s="95">
        <v>48</v>
      </c>
      <c r="B49" s="96" t="s">
        <v>140</v>
      </c>
      <c r="C49" s="44">
        <v>37754</v>
      </c>
      <c r="D49" s="44">
        <v>36868</v>
      </c>
      <c r="E49" s="98">
        <v>37325</v>
      </c>
      <c r="F49" s="75">
        <f t="shared" si="5"/>
        <v>0.018567323897700386</v>
      </c>
      <c r="G49" s="75">
        <f t="shared" si="6"/>
        <v>-0.011363034380462997</v>
      </c>
      <c r="H49" s="45">
        <f t="shared" si="7"/>
        <v>-429</v>
      </c>
      <c r="I49" s="77">
        <f t="shared" si="4"/>
        <v>-0.006954125466039877</v>
      </c>
      <c r="J49" s="44">
        <f t="shared" si="8"/>
        <v>457</v>
      </c>
    </row>
    <row r="50" spans="1:10" ht="15">
      <c r="A50" s="95">
        <v>49</v>
      </c>
      <c r="B50" s="96" t="s">
        <v>141</v>
      </c>
      <c r="C50" s="44">
        <v>4098</v>
      </c>
      <c r="D50" s="44">
        <v>3957</v>
      </c>
      <c r="E50" s="98">
        <v>3975</v>
      </c>
      <c r="F50" s="75">
        <f t="shared" si="5"/>
        <v>0.001977364031972111</v>
      </c>
      <c r="G50" s="75">
        <f t="shared" si="6"/>
        <v>-0.030014641288433383</v>
      </c>
      <c r="H50" s="45">
        <f t="shared" si="7"/>
        <v>-123</v>
      </c>
      <c r="I50" s="77">
        <f t="shared" si="4"/>
        <v>-0.00199384016858486</v>
      </c>
      <c r="J50" s="44">
        <f t="shared" si="8"/>
        <v>18</v>
      </c>
    </row>
    <row r="51" spans="1:10" ht="15">
      <c r="A51" s="95">
        <v>50</v>
      </c>
      <c r="B51" s="96" t="s">
        <v>142</v>
      </c>
      <c r="C51" s="44">
        <v>9302</v>
      </c>
      <c r="D51" s="44">
        <v>9254</v>
      </c>
      <c r="E51" s="98">
        <v>9276</v>
      </c>
      <c r="F51" s="75">
        <f t="shared" si="5"/>
        <v>0.004614346858005862</v>
      </c>
      <c r="G51" s="75">
        <f t="shared" si="6"/>
        <v>-0.0027950978284239946</v>
      </c>
      <c r="H51" s="45">
        <f t="shared" si="7"/>
        <v>-26</v>
      </c>
      <c r="I51" s="77">
        <f t="shared" si="4"/>
        <v>-0.0004214621494569622</v>
      </c>
      <c r="J51" s="44">
        <f t="shared" si="8"/>
        <v>22</v>
      </c>
    </row>
    <row r="52" spans="1:10" ht="15">
      <c r="A52" s="95">
        <v>51</v>
      </c>
      <c r="B52" s="96" t="s">
        <v>143</v>
      </c>
      <c r="C52" s="44">
        <v>8422</v>
      </c>
      <c r="D52" s="44">
        <v>8497</v>
      </c>
      <c r="E52" s="98">
        <v>8523</v>
      </c>
      <c r="F52" s="75">
        <f t="shared" si="5"/>
        <v>0.004239766954590767</v>
      </c>
      <c r="G52" s="75">
        <f t="shared" si="6"/>
        <v>0.011992400854903823</v>
      </c>
      <c r="H52" s="45">
        <f t="shared" si="7"/>
        <v>101</v>
      </c>
      <c r="I52" s="77">
        <f t="shared" si="4"/>
        <v>0.001637218349813584</v>
      </c>
      <c r="J52" s="44">
        <f t="shared" si="8"/>
        <v>26</v>
      </c>
    </row>
    <row r="53" spans="1:10" ht="15">
      <c r="A53" s="95">
        <v>52</v>
      </c>
      <c r="B53" s="96" t="s">
        <v>144</v>
      </c>
      <c r="C53" s="44">
        <v>15229</v>
      </c>
      <c r="D53" s="44">
        <v>15049</v>
      </c>
      <c r="E53" s="98">
        <v>15198</v>
      </c>
      <c r="F53" s="75">
        <f t="shared" si="5"/>
        <v>0.007560246178091105</v>
      </c>
      <c r="G53" s="75">
        <f t="shared" si="6"/>
        <v>-0.0020355899927769388</v>
      </c>
      <c r="H53" s="45">
        <f t="shared" si="7"/>
        <v>-31</v>
      </c>
      <c r="I53" s="77">
        <f t="shared" si="4"/>
        <v>-0.0005025125628140704</v>
      </c>
      <c r="J53" s="44">
        <f t="shared" si="8"/>
        <v>149</v>
      </c>
    </row>
    <row r="54" spans="1:10" ht="15">
      <c r="A54" s="95">
        <v>53</v>
      </c>
      <c r="B54" s="96" t="s">
        <v>145</v>
      </c>
      <c r="C54" s="44">
        <v>7681</v>
      </c>
      <c r="D54" s="44">
        <v>7278</v>
      </c>
      <c r="E54" s="98">
        <v>7412</v>
      </c>
      <c r="F54" s="75">
        <f t="shared" si="5"/>
        <v>0.0036870999257804494</v>
      </c>
      <c r="G54" s="75">
        <f t="shared" si="6"/>
        <v>-0.03502148157791954</v>
      </c>
      <c r="H54" s="45">
        <f t="shared" si="7"/>
        <v>-269</v>
      </c>
      <c r="I54" s="77">
        <f t="shared" si="4"/>
        <v>-0.004360512238612417</v>
      </c>
      <c r="J54" s="44">
        <f t="shared" si="8"/>
        <v>134</v>
      </c>
    </row>
    <row r="55" spans="1:10" ht="15">
      <c r="A55" s="95">
        <v>54</v>
      </c>
      <c r="B55" s="96" t="s">
        <v>146</v>
      </c>
      <c r="C55" s="44">
        <v>24606</v>
      </c>
      <c r="D55" s="44">
        <v>25332</v>
      </c>
      <c r="E55" s="98">
        <v>25487</v>
      </c>
      <c r="F55" s="75">
        <f t="shared" si="5"/>
        <v>0.01267850995795552</v>
      </c>
      <c r="G55" s="75">
        <f t="shared" si="6"/>
        <v>0.03580427537998862</v>
      </c>
      <c r="H55" s="45">
        <f t="shared" si="7"/>
        <v>881</v>
      </c>
      <c r="I55" s="77">
        <f t="shared" si="4"/>
        <v>0.014281082833522451</v>
      </c>
      <c r="J55" s="44">
        <f t="shared" si="8"/>
        <v>155</v>
      </c>
    </row>
    <row r="56" spans="1:10" ht="15">
      <c r="A56" s="95">
        <v>55</v>
      </c>
      <c r="B56" s="96" t="s">
        <v>147</v>
      </c>
      <c r="C56" s="44">
        <v>25510</v>
      </c>
      <c r="D56" s="44">
        <v>29605</v>
      </c>
      <c r="E56" s="98">
        <v>29764</v>
      </c>
      <c r="F56" s="75">
        <f t="shared" si="5"/>
        <v>0.014806103911350418</v>
      </c>
      <c r="G56" s="75">
        <f t="shared" si="6"/>
        <v>0.16675813406507253</v>
      </c>
      <c r="H56" s="45">
        <f t="shared" si="7"/>
        <v>4254</v>
      </c>
      <c r="I56" s="77">
        <f t="shared" si="4"/>
        <v>0.06895769168422759</v>
      </c>
      <c r="J56" s="44">
        <f t="shared" si="8"/>
        <v>159</v>
      </c>
    </row>
    <row r="57" spans="1:10" ht="15">
      <c r="A57" s="95">
        <v>56</v>
      </c>
      <c r="B57" s="96" t="s">
        <v>148</v>
      </c>
      <c r="C57" s="44">
        <v>2993</v>
      </c>
      <c r="D57" s="44">
        <v>3115</v>
      </c>
      <c r="E57" s="98">
        <v>3125</v>
      </c>
      <c r="F57" s="75">
        <f t="shared" si="5"/>
        <v>0.001554531471676188</v>
      </c>
      <c r="G57" s="75">
        <f t="shared" si="6"/>
        <v>0.044102906782492485</v>
      </c>
      <c r="H57" s="45">
        <f t="shared" si="7"/>
        <v>132</v>
      </c>
      <c r="I57" s="77">
        <f t="shared" si="4"/>
        <v>0.0021397309126276543</v>
      </c>
      <c r="J57" s="44">
        <f t="shared" si="8"/>
        <v>10</v>
      </c>
    </row>
    <row r="58" spans="1:10" ht="15">
      <c r="A58" s="95">
        <v>57</v>
      </c>
      <c r="B58" s="96" t="s">
        <v>149</v>
      </c>
      <c r="C58" s="44">
        <v>4751</v>
      </c>
      <c r="D58" s="44">
        <v>4685</v>
      </c>
      <c r="E58" s="98">
        <v>4712</v>
      </c>
      <c r="F58" s="75">
        <f t="shared" si="5"/>
        <v>0.002343984734252223</v>
      </c>
      <c r="G58" s="75">
        <f t="shared" si="6"/>
        <v>-0.008208798147758366</v>
      </c>
      <c r="H58" s="45">
        <f t="shared" si="7"/>
        <v>-39</v>
      </c>
      <c r="I58" s="77">
        <f t="shared" si="4"/>
        <v>-0.0006321932241854434</v>
      </c>
      <c r="J58" s="44">
        <f t="shared" si="8"/>
        <v>27</v>
      </c>
    </row>
    <row r="59" spans="1:10" ht="15">
      <c r="A59" s="95">
        <v>58</v>
      </c>
      <c r="B59" s="96" t="s">
        <v>150</v>
      </c>
      <c r="C59" s="44">
        <v>11864</v>
      </c>
      <c r="D59" s="44">
        <v>11838</v>
      </c>
      <c r="E59" s="98">
        <v>11915</v>
      </c>
      <c r="F59" s="75">
        <f t="shared" si="5"/>
        <v>0.005927117595206969</v>
      </c>
      <c r="G59" s="75">
        <f t="shared" si="6"/>
        <v>0.004298718813216453</v>
      </c>
      <c r="H59" s="45">
        <f t="shared" si="7"/>
        <v>51</v>
      </c>
      <c r="I59" s="77">
        <f t="shared" si="4"/>
        <v>0.0008267142162425028</v>
      </c>
      <c r="J59" s="44">
        <f t="shared" si="8"/>
        <v>77</v>
      </c>
    </row>
    <row r="60" spans="1:10" ht="15">
      <c r="A60" s="95">
        <v>59</v>
      </c>
      <c r="B60" s="96" t="s">
        <v>151</v>
      </c>
      <c r="C60" s="44">
        <v>23323</v>
      </c>
      <c r="D60" s="44">
        <v>23485</v>
      </c>
      <c r="E60" s="98">
        <v>23595</v>
      </c>
      <c r="F60" s="75">
        <f t="shared" si="5"/>
        <v>0.01173733442374389</v>
      </c>
      <c r="G60" s="75">
        <f t="shared" si="6"/>
        <v>0.011662307593362776</v>
      </c>
      <c r="H60" s="45">
        <f t="shared" si="7"/>
        <v>272</v>
      </c>
      <c r="I60" s="77">
        <f t="shared" si="4"/>
        <v>0.004409142486626682</v>
      </c>
      <c r="J60" s="44">
        <f t="shared" si="8"/>
        <v>110</v>
      </c>
    </row>
    <row r="61" spans="1:10" ht="15">
      <c r="A61" s="95">
        <v>60</v>
      </c>
      <c r="B61" s="96" t="s">
        <v>152</v>
      </c>
      <c r="C61" s="44">
        <v>12529</v>
      </c>
      <c r="D61" s="44">
        <v>12265</v>
      </c>
      <c r="E61" s="98">
        <v>12344</v>
      </c>
      <c r="F61" s="75">
        <f t="shared" si="5"/>
        <v>0.006140523675638676</v>
      </c>
      <c r="G61" s="75">
        <f t="shared" si="6"/>
        <v>-0.01476574347513768</v>
      </c>
      <c r="H61" s="45">
        <f t="shared" si="7"/>
        <v>-185</v>
      </c>
      <c r="I61" s="77">
        <f t="shared" si="4"/>
        <v>-0.0029988652942130006</v>
      </c>
      <c r="J61" s="44">
        <f t="shared" si="8"/>
        <v>79</v>
      </c>
    </row>
    <row r="62" spans="1:10" ht="15">
      <c r="A62" s="95">
        <v>61</v>
      </c>
      <c r="B62" s="96" t="s">
        <v>153</v>
      </c>
      <c r="C62" s="44">
        <v>17758</v>
      </c>
      <c r="D62" s="44">
        <v>17694</v>
      </c>
      <c r="E62" s="98">
        <v>17685</v>
      </c>
      <c r="F62" s="75">
        <f t="shared" si="5"/>
        <v>0.008797404504509882</v>
      </c>
      <c r="G62" s="75">
        <f t="shared" si="6"/>
        <v>-0.0041108232909111385</v>
      </c>
      <c r="H62" s="45">
        <f t="shared" si="7"/>
        <v>-73</v>
      </c>
      <c r="I62" s="77">
        <f t="shared" si="4"/>
        <v>-0.0011833360350137787</v>
      </c>
      <c r="J62" s="44">
        <f t="shared" si="8"/>
        <v>-9</v>
      </c>
    </row>
    <row r="63" spans="1:10" ht="15">
      <c r="A63" s="95">
        <v>62</v>
      </c>
      <c r="B63" s="96" t="s">
        <v>154</v>
      </c>
      <c r="C63" s="44">
        <v>1874</v>
      </c>
      <c r="D63" s="44">
        <v>1964</v>
      </c>
      <c r="E63" s="98">
        <v>1961</v>
      </c>
      <c r="F63" s="75">
        <f t="shared" si="5"/>
        <v>0.0009754995891062414</v>
      </c>
      <c r="G63" s="75">
        <f t="shared" si="6"/>
        <v>0.046424759871931696</v>
      </c>
      <c r="H63" s="45">
        <f t="shared" si="7"/>
        <v>87</v>
      </c>
      <c r="I63" s="77">
        <f t="shared" si="4"/>
        <v>0.0014102771924136813</v>
      </c>
      <c r="J63" s="44">
        <f t="shared" si="8"/>
        <v>-3</v>
      </c>
    </row>
    <row r="64" spans="1:10" ht="15">
      <c r="A64" s="95">
        <v>63</v>
      </c>
      <c r="B64" s="96" t="s">
        <v>155</v>
      </c>
      <c r="C64" s="44">
        <v>28964</v>
      </c>
      <c r="D64" s="44">
        <v>29173</v>
      </c>
      <c r="E64" s="98">
        <v>29602</v>
      </c>
      <c r="F64" s="75">
        <f t="shared" si="5"/>
        <v>0.014725516999858725</v>
      </c>
      <c r="G64" s="75">
        <f t="shared" si="6"/>
        <v>0.02202734428946278</v>
      </c>
      <c r="H64" s="45">
        <f t="shared" si="7"/>
        <v>638</v>
      </c>
      <c r="I64" s="77">
        <f t="shared" si="4"/>
        <v>0.010342032744366996</v>
      </c>
      <c r="J64" s="44">
        <f t="shared" si="8"/>
        <v>429</v>
      </c>
    </row>
    <row r="65" spans="1:10" ht="15">
      <c r="A65" s="95">
        <v>64</v>
      </c>
      <c r="B65" s="96" t="s">
        <v>156</v>
      </c>
      <c r="C65" s="44">
        <v>11509</v>
      </c>
      <c r="D65" s="44">
        <v>11328</v>
      </c>
      <c r="E65" s="98">
        <v>11350</v>
      </c>
      <c r="F65" s="75">
        <f t="shared" si="5"/>
        <v>0.005646058305127914</v>
      </c>
      <c r="G65" s="75">
        <f t="shared" si="6"/>
        <v>-0.013815275002172212</v>
      </c>
      <c r="H65" s="45">
        <f t="shared" si="7"/>
        <v>-159</v>
      </c>
      <c r="I65" s="77">
        <f t="shared" si="4"/>
        <v>-0.002577403144756038</v>
      </c>
      <c r="J65" s="44">
        <f t="shared" si="8"/>
        <v>22</v>
      </c>
    </row>
    <row r="66" spans="1:10" ht="15">
      <c r="A66" s="95">
        <v>65</v>
      </c>
      <c r="B66" s="96" t="s">
        <v>157</v>
      </c>
      <c r="C66" s="44">
        <v>11884</v>
      </c>
      <c r="D66" s="44">
        <v>12330</v>
      </c>
      <c r="E66" s="98">
        <v>12500</v>
      </c>
      <c r="F66" s="75">
        <f aca="true" t="shared" si="9" ref="F66:F83">E66/$E$83</f>
        <v>0.006218125886704752</v>
      </c>
      <c r="G66" s="75">
        <f aca="true" t="shared" si="10" ref="G66:G83">(E66-C66)/C66</f>
        <v>0.05183439919219118</v>
      </c>
      <c r="H66" s="45">
        <f aca="true" t="shared" si="11" ref="H66:H83">E66-C66</f>
        <v>616</v>
      </c>
      <c r="I66" s="77">
        <f t="shared" si="4"/>
        <v>0.00998541092559572</v>
      </c>
      <c r="J66" s="44">
        <f t="shared" si="8"/>
        <v>170</v>
      </c>
    </row>
    <row r="67" spans="1:10" ht="15">
      <c r="A67" s="95">
        <v>66</v>
      </c>
      <c r="B67" s="96" t="s">
        <v>158</v>
      </c>
      <c r="C67" s="44">
        <v>9964</v>
      </c>
      <c r="D67" s="44">
        <v>9877</v>
      </c>
      <c r="E67" s="98">
        <v>9912</v>
      </c>
      <c r="F67" s="75">
        <f t="shared" si="9"/>
        <v>0.0049307251031214</v>
      </c>
      <c r="G67" s="75">
        <f t="shared" si="10"/>
        <v>-0.005218787635487756</v>
      </c>
      <c r="H67" s="45">
        <f t="shared" si="11"/>
        <v>-52</v>
      </c>
      <c r="I67" s="77">
        <f aca="true" t="shared" si="12" ref="I67:I83">H67/$H$83</f>
        <v>-0.0008429242989139244</v>
      </c>
      <c r="J67" s="44">
        <f aca="true" t="shared" si="13" ref="J67:J83">E67-D67</f>
        <v>35</v>
      </c>
    </row>
    <row r="68" spans="1:10" ht="15">
      <c r="A68" s="95">
        <v>67</v>
      </c>
      <c r="B68" s="96" t="s">
        <v>159</v>
      </c>
      <c r="C68" s="44">
        <v>11781</v>
      </c>
      <c r="D68" s="44">
        <v>11381</v>
      </c>
      <c r="E68" s="98">
        <v>11353</v>
      </c>
      <c r="F68" s="75">
        <f t="shared" si="9"/>
        <v>0.005647550655340724</v>
      </c>
      <c r="G68" s="75">
        <f t="shared" si="10"/>
        <v>-0.036329683388506916</v>
      </c>
      <c r="H68" s="45">
        <f t="shared" si="11"/>
        <v>-428</v>
      </c>
      <c r="I68" s="77">
        <f t="shared" si="12"/>
        <v>-0.006937915383368455</v>
      </c>
      <c r="J68" s="44">
        <f t="shared" si="13"/>
        <v>-28</v>
      </c>
    </row>
    <row r="69" spans="1:10" ht="15">
      <c r="A69" s="95">
        <v>68</v>
      </c>
      <c r="B69" s="96" t="s">
        <v>160</v>
      </c>
      <c r="C69" s="44">
        <v>9999</v>
      </c>
      <c r="D69" s="44">
        <v>10258</v>
      </c>
      <c r="E69" s="98">
        <v>10317</v>
      </c>
      <c r="F69" s="75">
        <f t="shared" si="9"/>
        <v>0.005132192381850633</v>
      </c>
      <c r="G69" s="75">
        <f t="shared" si="10"/>
        <v>0.0318031803180318</v>
      </c>
      <c r="H69" s="45">
        <f t="shared" si="11"/>
        <v>318</v>
      </c>
      <c r="I69" s="77">
        <f t="shared" si="12"/>
        <v>0.005154806289512076</v>
      </c>
      <c r="J69" s="44">
        <f t="shared" si="13"/>
        <v>59</v>
      </c>
    </row>
    <row r="70" spans="1:10" ht="15">
      <c r="A70" s="95">
        <v>69</v>
      </c>
      <c r="B70" s="96" t="s">
        <v>161</v>
      </c>
      <c r="C70" s="44">
        <v>1629</v>
      </c>
      <c r="D70" s="44">
        <v>1638</v>
      </c>
      <c r="E70" s="98">
        <v>1630</v>
      </c>
      <c r="F70" s="75">
        <f t="shared" si="9"/>
        <v>0.0008108436156262996</v>
      </c>
      <c r="G70" s="75">
        <f t="shared" si="10"/>
        <v>0.0006138735420503376</v>
      </c>
      <c r="H70" s="45">
        <f t="shared" si="11"/>
        <v>1</v>
      </c>
      <c r="I70" s="77">
        <f t="shared" si="12"/>
        <v>1.6210082671421625E-05</v>
      </c>
      <c r="J70" s="44">
        <f t="shared" si="13"/>
        <v>-8</v>
      </c>
    </row>
    <row r="71" spans="1:10" ht="15">
      <c r="A71" s="95">
        <v>70</v>
      </c>
      <c r="B71" s="96" t="s">
        <v>162</v>
      </c>
      <c r="C71" s="44">
        <v>6553</v>
      </c>
      <c r="D71" s="44">
        <v>6527</v>
      </c>
      <c r="E71" s="98">
        <v>6580</v>
      </c>
      <c r="F71" s="75">
        <f t="shared" si="9"/>
        <v>0.003273221466761381</v>
      </c>
      <c r="G71" s="75">
        <f t="shared" si="10"/>
        <v>0.004120250267053258</v>
      </c>
      <c r="H71" s="45">
        <f t="shared" si="11"/>
        <v>27</v>
      </c>
      <c r="I71" s="77">
        <f t="shared" si="12"/>
        <v>0.00043767223212838385</v>
      </c>
      <c r="J71" s="44">
        <f t="shared" si="13"/>
        <v>53</v>
      </c>
    </row>
    <row r="72" spans="1:10" ht="15">
      <c r="A72" s="95">
        <v>71</v>
      </c>
      <c r="B72" s="96" t="s">
        <v>163</v>
      </c>
      <c r="C72" s="44">
        <v>5791</v>
      </c>
      <c r="D72" s="44">
        <v>5658</v>
      </c>
      <c r="E72" s="98">
        <v>5719</v>
      </c>
      <c r="F72" s="75">
        <f t="shared" si="9"/>
        <v>0.002844916955685158</v>
      </c>
      <c r="G72" s="75">
        <f t="shared" si="10"/>
        <v>-0.012433085822828528</v>
      </c>
      <c r="H72" s="45">
        <f t="shared" si="11"/>
        <v>-72</v>
      </c>
      <c r="I72" s="77">
        <f t="shared" si="12"/>
        <v>-0.0011671259523423569</v>
      </c>
      <c r="J72" s="44">
        <f t="shared" si="13"/>
        <v>61</v>
      </c>
    </row>
    <row r="73" spans="1:10" ht="15">
      <c r="A73" s="95">
        <v>72</v>
      </c>
      <c r="B73" s="96" t="s">
        <v>164</v>
      </c>
      <c r="C73" s="44">
        <v>5931</v>
      </c>
      <c r="D73" s="44">
        <v>5742</v>
      </c>
      <c r="E73" s="98">
        <v>5833</v>
      </c>
      <c r="F73" s="75">
        <f t="shared" si="9"/>
        <v>0.0029016262637719054</v>
      </c>
      <c r="G73" s="75">
        <f t="shared" si="10"/>
        <v>-0.01652335187995279</v>
      </c>
      <c r="H73" s="45">
        <f t="shared" si="11"/>
        <v>-98</v>
      </c>
      <c r="I73" s="77">
        <f t="shared" si="12"/>
        <v>-0.0015885881017993191</v>
      </c>
      <c r="J73" s="44">
        <f t="shared" si="13"/>
        <v>91</v>
      </c>
    </row>
    <row r="74" spans="1:10" ht="15">
      <c r="A74" s="95">
        <v>73</v>
      </c>
      <c r="B74" s="96" t="s">
        <v>165</v>
      </c>
      <c r="C74" s="44">
        <v>4879</v>
      </c>
      <c r="D74" s="44">
        <v>4880</v>
      </c>
      <c r="E74" s="98">
        <v>4862</v>
      </c>
      <c r="F74" s="75">
        <f t="shared" si="9"/>
        <v>0.00241860224489268</v>
      </c>
      <c r="G74" s="75">
        <f t="shared" si="10"/>
        <v>-0.003484320557491289</v>
      </c>
      <c r="H74" s="45">
        <f t="shared" si="11"/>
        <v>-17</v>
      </c>
      <c r="I74" s="77">
        <f t="shared" si="12"/>
        <v>-0.00027557140541416763</v>
      </c>
      <c r="J74" s="44">
        <f t="shared" si="13"/>
        <v>-18</v>
      </c>
    </row>
    <row r="75" spans="1:10" ht="15">
      <c r="A75" s="95">
        <v>74</v>
      </c>
      <c r="B75" s="96" t="s">
        <v>166</v>
      </c>
      <c r="C75" s="44">
        <v>4106</v>
      </c>
      <c r="D75" s="44">
        <v>4052</v>
      </c>
      <c r="E75" s="98">
        <v>4068</v>
      </c>
      <c r="F75" s="75">
        <f t="shared" si="9"/>
        <v>0.0020236268885691945</v>
      </c>
      <c r="G75" s="75">
        <f t="shared" si="10"/>
        <v>-0.009254749147588894</v>
      </c>
      <c r="H75" s="45">
        <f t="shared" si="11"/>
        <v>-38</v>
      </c>
      <c r="I75" s="77">
        <f t="shared" si="12"/>
        <v>-0.0006159831415140217</v>
      </c>
      <c r="J75" s="44">
        <f t="shared" si="13"/>
        <v>16</v>
      </c>
    </row>
    <row r="76" spans="1:10" ht="15">
      <c r="A76" s="95">
        <v>75</v>
      </c>
      <c r="B76" s="96" t="s">
        <v>167</v>
      </c>
      <c r="C76" s="44">
        <v>1967</v>
      </c>
      <c r="D76" s="44">
        <v>1961</v>
      </c>
      <c r="E76" s="98">
        <v>1974</v>
      </c>
      <c r="F76" s="75">
        <f t="shared" si="9"/>
        <v>0.0009819664400284144</v>
      </c>
      <c r="G76" s="75">
        <f t="shared" si="10"/>
        <v>0.0035587188612099642</v>
      </c>
      <c r="H76" s="45">
        <f t="shared" si="11"/>
        <v>7</v>
      </c>
      <c r="I76" s="77">
        <f t="shared" si="12"/>
        <v>0.00011347057869995137</v>
      </c>
      <c r="J76" s="44">
        <f t="shared" si="13"/>
        <v>13</v>
      </c>
    </row>
    <row r="77" spans="1:10" ht="15">
      <c r="A77" s="95">
        <v>76</v>
      </c>
      <c r="B77" s="96" t="s">
        <v>168</v>
      </c>
      <c r="C77" s="44">
        <v>3375</v>
      </c>
      <c r="D77" s="44">
        <v>3425</v>
      </c>
      <c r="E77" s="98">
        <v>3466</v>
      </c>
      <c r="F77" s="75">
        <f t="shared" si="9"/>
        <v>0.0017241619458654934</v>
      </c>
      <c r="G77" s="75">
        <f t="shared" si="10"/>
        <v>0.026962962962962963</v>
      </c>
      <c r="H77" s="45">
        <f t="shared" si="11"/>
        <v>91</v>
      </c>
      <c r="I77" s="77">
        <f t="shared" si="12"/>
        <v>0.0014751175230993678</v>
      </c>
      <c r="J77" s="44">
        <f t="shared" si="13"/>
        <v>41</v>
      </c>
    </row>
    <row r="78" spans="1:10" ht="15">
      <c r="A78" s="95">
        <v>77</v>
      </c>
      <c r="B78" s="96" t="s">
        <v>169</v>
      </c>
      <c r="C78" s="44">
        <v>6810</v>
      </c>
      <c r="D78" s="44">
        <v>6878</v>
      </c>
      <c r="E78" s="98">
        <v>6903</v>
      </c>
      <c r="F78" s="75">
        <f t="shared" si="9"/>
        <v>0.0034338978396738318</v>
      </c>
      <c r="G78" s="75">
        <f t="shared" si="10"/>
        <v>0.013656387665198238</v>
      </c>
      <c r="H78" s="45">
        <f t="shared" si="11"/>
        <v>93</v>
      </c>
      <c r="I78" s="77">
        <f t="shared" si="12"/>
        <v>0.001507537688442211</v>
      </c>
      <c r="J78" s="44">
        <f t="shared" si="13"/>
        <v>25</v>
      </c>
    </row>
    <row r="79" spans="1:10" ht="15">
      <c r="A79" s="95">
        <v>78</v>
      </c>
      <c r="B79" s="96" t="s">
        <v>170</v>
      </c>
      <c r="C79" s="44">
        <v>4637</v>
      </c>
      <c r="D79" s="44">
        <v>4667</v>
      </c>
      <c r="E79" s="98">
        <v>4679</v>
      </c>
      <c r="F79" s="75">
        <f t="shared" si="9"/>
        <v>0.0023275688819113225</v>
      </c>
      <c r="G79" s="75">
        <f t="shared" si="10"/>
        <v>0.009057580332111279</v>
      </c>
      <c r="H79" s="45">
        <f t="shared" si="11"/>
        <v>42</v>
      </c>
      <c r="I79" s="77">
        <f t="shared" si="12"/>
        <v>0.0006808234721997083</v>
      </c>
      <c r="J79" s="44">
        <f t="shared" si="13"/>
        <v>12</v>
      </c>
    </row>
    <row r="80" spans="1:10" ht="15">
      <c r="A80" s="95">
        <v>79</v>
      </c>
      <c r="B80" s="96" t="s">
        <v>171</v>
      </c>
      <c r="C80" s="44">
        <v>3331</v>
      </c>
      <c r="D80" s="44">
        <v>3475</v>
      </c>
      <c r="E80" s="98">
        <v>3501</v>
      </c>
      <c r="F80" s="75">
        <f t="shared" si="9"/>
        <v>0.0017415726983482668</v>
      </c>
      <c r="G80" s="75">
        <f t="shared" si="10"/>
        <v>0.05103572500750525</v>
      </c>
      <c r="H80" s="45">
        <f t="shared" si="11"/>
        <v>170</v>
      </c>
      <c r="I80" s="77">
        <f t="shared" si="12"/>
        <v>0.002755714054141676</v>
      </c>
      <c r="J80" s="44">
        <f t="shared" si="13"/>
        <v>26</v>
      </c>
    </row>
    <row r="81" spans="1:10" ht="15">
      <c r="A81" s="95">
        <v>80</v>
      </c>
      <c r="B81" s="96" t="s">
        <v>172</v>
      </c>
      <c r="C81" s="44">
        <v>10688</v>
      </c>
      <c r="D81" s="44">
        <v>10864</v>
      </c>
      <c r="E81" s="98">
        <v>10960</v>
      </c>
      <c r="F81" s="75">
        <f t="shared" si="9"/>
        <v>0.005452052777462726</v>
      </c>
      <c r="G81" s="75">
        <f t="shared" si="10"/>
        <v>0.025449101796407185</v>
      </c>
      <c r="H81" s="45">
        <f t="shared" si="11"/>
        <v>272</v>
      </c>
      <c r="I81" s="77">
        <f t="shared" si="12"/>
        <v>0.004409142486626682</v>
      </c>
      <c r="J81" s="44">
        <f t="shared" si="13"/>
        <v>96</v>
      </c>
    </row>
    <row r="82" spans="1:10" ht="15" thickBot="1">
      <c r="A82" s="95">
        <v>81</v>
      </c>
      <c r="B82" s="96" t="s">
        <v>173</v>
      </c>
      <c r="C82" s="44">
        <v>8371</v>
      </c>
      <c r="D82" s="44">
        <v>8625</v>
      </c>
      <c r="E82" s="98">
        <v>8762</v>
      </c>
      <c r="F82" s="75">
        <f t="shared" si="9"/>
        <v>0.004358657521544563</v>
      </c>
      <c r="G82" s="75">
        <f t="shared" si="10"/>
        <v>0.0467088758810178</v>
      </c>
      <c r="H82" s="45">
        <f t="shared" si="11"/>
        <v>391</v>
      </c>
      <c r="I82" s="77">
        <f t="shared" si="12"/>
        <v>0.006338142324525855</v>
      </c>
      <c r="J82" s="44">
        <f t="shared" si="13"/>
        <v>137</v>
      </c>
    </row>
    <row r="83" spans="1:10" s="11" customFormat="1" ht="15" thickBot="1">
      <c r="A83" s="124" t="s">
        <v>174</v>
      </c>
      <c r="B83" s="125"/>
      <c r="C83" s="83">
        <v>1948562</v>
      </c>
      <c r="D83" s="83">
        <v>1996411</v>
      </c>
      <c r="E83" s="100">
        <v>2010252</v>
      </c>
      <c r="F83" s="84">
        <f t="shared" si="9"/>
        <v>1</v>
      </c>
      <c r="G83" s="84">
        <f t="shared" si="10"/>
        <v>0.03165924409898171</v>
      </c>
      <c r="H83" s="82">
        <f t="shared" si="11"/>
        <v>61690</v>
      </c>
      <c r="I83" s="85">
        <f t="shared" si="12"/>
        <v>1</v>
      </c>
      <c r="J83" s="83">
        <f t="shared" si="13"/>
        <v>13841</v>
      </c>
    </row>
    <row r="84" spans="3:9" ht="15">
      <c r="C84" s="8"/>
      <c r="D84" s="8"/>
      <c r="E84" s="8"/>
      <c r="I84" s="16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workbookViewId="0" topLeftCell="A1">
      <pane ySplit="1" topLeftCell="A80" activePane="bottomLeft" state="frozen"/>
      <selection pane="topLeft" activeCell="W1" sqref="W1"/>
      <selection pane="bottomLeft" activeCell="C86" sqref="C86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5.140625" style="7" customWidth="1"/>
    <col min="11" max="16384" width="9.140625" style="7" customWidth="1"/>
  </cols>
  <sheetData>
    <row r="1" spans="1:10" ht="44" thickBot="1">
      <c r="A1" s="4" t="s">
        <v>92</v>
      </c>
      <c r="B1" s="4" t="s">
        <v>175</v>
      </c>
      <c r="C1" s="4">
        <v>41821</v>
      </c>
      <c r="D1" s="4">
        <v>42156</v>
      </c>
      <c r="E1" s="4">
        <v>42186</v>
      </c>
      <c r="F1" s="1" t="s">
        <v>273</v>
      </c>
      <c r="G1" s="1" t="s">
        <v>280</v>
      </c>
      <c r="H1" s="1" t="s">
        <v>281</v>
      </c>
      <c r="I1" s="1" t="s">
        <v>275</v>
      </c>
      <c r="J1" s="31" t="s">
        <v>282</v>
      </c>
    </row>
    <row r="2" spans="1:11" ht="15">
      <c r="A2" s="93">
        <v>1</v>
      </c>
      <c r="B2" s="94" t="s">
        <v>93</v>
      </c>
      <c r="C2" s="73">
        <v>19613</v>
      </c>
      <c r="D2" s="73">
        <v>18311</v>
      </c>
      <c r="E2" s="101">
        <v>18186</v>
      </c>
      <c r="F2" s="74">
        <f>E2/864468</f>
        <v>0.02103721595247019</v>
      </c>
      <c r="G2" s="74">
        <f aca="true" t="shared" si="0" ref="G2:G33">(E2-C2)/C2</f>
        <v>-0.07275786468158874</v>
      </c>
      <c r="H2" s="72">
        <f aca="true" t="shared" si="1" ref="H2:H33">E2-C2</f>
        <v>-1427</v>
      </c>
      <c r="I2" s="76">
        <f>H2/$H$83</f>
        <v>0.014500706236218233</v>
      </c>
      <c r="J2" s="73">
        <f aca="true" t="shared" si="2" ref="J2:J33">E2-D2</f>
        <v>-125</v>
      </c>
      <c r="K2" s="10"/>
    </row>
    <row r="3" spans="1:11" ht="15">
      <c r="A3" s="95">
        <v>2</v>
      </c>
      <c r="B3" s="96" t="s">
        <v>94</v>
      </c>
      <c r="C3" s="44">
        <v>6561</v>
      </c>
      <c r="D3" s="44">
        <v>6107</v>
      </c>
      <c r="E3" s="102">
        <v>6070</v>
      </c>
      <c r="F3" s="75">
        <f aca="true" t="shared" si="3" ref="F3:F66">E3/864468</f>
        <v>0.007021659564032445</v>
      </c>
      <c r="G3" s="75">
        <f t="shared" si="0"/>
        <v>-0.07483615302545343</v>
      </c>
      <c r="H3" s="45">
        <f t="shared" si="1"/>
        <v>-491</v>
      </c>
      <c r="I3" s="77">
        <f aca="true" t="shared" si="4" ref="I3:I66">H3/$H$83</f>
        <v>0.004989381052546007</v>
      </c>
      <c r="J3" s="44">
        <f t="shared" si="2"/>
        <v>-37</v>
      </c>
      <c r="K3" s="10"/>
    </row>
    <row r="4" spans="1:11" ht="15">
      <c r="A4" s="95">
        <v>3</v>
      </c>
      <c r="B4" s="96" t="s">
        <v>95</v>
      </c>
      <c r="C4" s="44">
        <v>20201</v>
      </c>
      <c r="D4" s="44">
        <v>19043</v>
      </c>
      <c r="E4" s="102">
        <v>18971</v>
      </c>
      <c r="F4" s="75">
        <f t="shared" si="3"/>
        <v>0.021945288894441438</v>
      </c>
      <c r="G4" s="75">
        <f t="shared" si="0"/>
        <v>-0.06088807484777981</v>
      </c>
      <c r="H4" s="45">
        <f t="shared" si="1"/>
        <v>-1230</v>
      </c>
      <c r="I4" s="77">
        <f t="shared" si="4"/>
        <v>0.012498856811876962</v>
      </c>
      <c r="J4" s="44">
        <f t="shared" si="2"/>
        <v>-72</v>
      </c>
      <c r="K4" s="10"/>
    </row>
    <row r="5" spans="1:11" ht="15">
      <c r="A5" s="95">
        <v>4</v>
      </c>
      <c r="B5" s="96" t="s">
        <v>96</v>
      </c>
      <c r="C5" s="44">
        <v>3954</v>
      </c>
      <c r="D5" s="44">
        <v>3696</v>
      </c>
      <c r="E5" s="102">
        <v>3674</v>
      </c>
      <c r="F5" s="75">
        <f t="shared" si="3"/>
        <v>0.004250012724588996</v>
      </c>
      <c r="G5" s="75">
        <f t="shared" si="0"/>
        <v>-0.07081436519979767</v>
      </c>
      <c r="H5" s="45">
        <f t="shared" si="1"/>
        <v>-280</v>
      </c>
      <c r="I5" s="77">
        <f t="shared" si="4"/>
        <v>0.002845268217337845</v>
      </c>
      <c r="J5" s="44">
        <f t="shared" si="2"/>
        <v>-22</v>
      </c>
      <c r="K5" s="10"/>
    </row>
    <row r="6" spans="1:11" ht="15">
      <c r="A6" s="95">
        <v>5</v>
      </c>
      <c r="B6" s="96" t="s">
        <v>97</v>
      </c>
      <c r="C6" s="44">
        <v>6488</v>
      </c>
      <c r="D6" s="44">
        <v>5770</v>
      </c>
      <c r="E6" s="102">
        <v>5727</v>
      </c>
      <c r="F6" s="75">
        <f t="shared" si="3"/>
        <v>0.006624883743527811</v>
      </c>
      <c r="G6" s="75">
        <f t="shared" si="0"/>
        <v>-0.11729346485819975</v>
      </c>
      <c r="H6" s="45">
        <f t="shared" si="1"/>
        <v>-761</v>
      </c>
      <c r="I6" s="77">
        <f t="shared" si="4"/>
        <v>0.007733032547836072</v>
      </c>
      <c r="J6" s="44">
        <f t="shared" si="2"/>
        <v>-43</v>
      </c>
      <c r="K6" s="10"/>
    </row>
    <row r="7" spans="1:11" ht="15">
      <c r="A7" s="95">
        <v>6</v>
      </c>
      <c r="B7" s="96" t="s">
        <v>98</v>
      </c>
      <c r="C7" s="44">
        <v>20353</v>
      </c>
      <c r="D7" s="44">
        <v>17198</v>
      </c>
      <c r="E7" s="102">
        <v>17070</v>
      </c>
      <c r="F7" s="75">
        <f t="shared" si="3"/>
        <v>0.01974624855980788</v>
      </c>
      <c r="G7" s="75">
        <f t="shared" si="0"/>
        <v>-0.16130300201444506</v>
      </c>
      <c r="H7" s="45">
        <f t="shared" si="1"/>
        <v>-3283</v>
      </c>
      <c r="I7" s="77">
        <f t="shared" si="4"/>
        <v>0.03336076984828623</v>
      </c>
      <c r="J7" s="44">
        <f t="shared" si="2"/>
        <v>-128</v>
      </c>
      <c r="K7" s="10"/>
    </row>
    <row r="8" spans="1:11" ht="15">
      <c r="A8" s="95">
        <v>7</v>
      </c>
      <c r="B8" s="96" t="s">
        <v>99</v>
      </c>
      <c r="C8" s="44">
        <v>44759</v>
      </c>
      <c r="D8" s="44">
        <v>42568</v>
      </c>
      <c r="E8" s="102">
        <v>42259</v>
      </c>
      <c r="F8" s="75">
        <f t="shared" si="3"/>
        <v>0.04888440057931583</v>
      </c>
      <c r="G8" s="75">
        <f t="shared" si="0"/>
        <v>-0.055854688442547866</v>
      </c>
      <c r="H8" s="45">
        <f t="shared" si="1"/>
        <v>-2500</v>
      </c>
      <c r="I8" s="77">
        <f t="shared" si="4"/>
        <v>0.025404180511945047</v>
      </c>
      <c r="J8" s="44">
        <f t="shared" si="2"/>
        <v>-309</v>
      </c>
      <c r="K8" s="10"/>
    </row>
    <row r="9" spans="1:11" ht="15">
      <c r="A9" s="95">
        <v>8</v>
      </c>
      <c r="B9" s="96" t="s">
        <v>100</v>
      </c>
      <c r="C9" s="44">
        <v>1857</v>
      </c>
      <c r="D9" s="44">
        <v>1579</v>
      </c>
      <c r="E9" s="102">
        <v>1572</v>
      </c>
      <c r="F9" s="75">
        <f t="shared" si="3"/>
        <v>0.0018184594455780898</v>
      </c>
      <c r="G9" s="75">
        <f t="shared" si="0"/>
        <v>-0.15347334410339256</v>
      </c>
      <c r="H9" s="45">
        <f t="shared" si="1"/>
        <v>-285</v>
      </c>
      <c r="I9" s="77">
        <f t="shared" si="4"/>
        <v>0.0028960765783617353</v>
      </c>
      <c r="J9" s="44">
        <f t="shared" si="2"/>
        <v>-7</v>
      </c>
      <c r="K9" s="10"/>
    </row>
    <row r="10" spans="1:11" ht="15">
      <c r="A10" s="95">
        <v>9</v>
      </c>
      <c r="B10" s="96" t="s">
        <v>101</v>
      </c>
      <c r="C10" s="44">
        <v>26540</v>
      </c>
      <c r="D10" s="44">
        <v>23601</v>
      </c>
      <c r="E10" s="102">
        <v>23431</v>
      </c>
      <c r="F10" s="75">
        <f t="shared" si="3"/>
        <v>0.027104531341819477</v>
      </c>
      <c r="G10" s="75">
        <f t="shared" si="0"/>
        <v>-0.11714393368500377</v>
      </c>
      <c r="H10" s="45">
        <f t="shared" si="1"/>
        <v>-3109</v>
      </c>
      <c r="I10" s="77">
        <f t="shared" si="4"/>
        <v>0.031592638884654856</v>
      </c>
      <c r="J10" s="44">
        <f t="shared" si="2"/>
        <v>-170</v>
      </c>
      <c r="K10" s="10"/>
    </row>
    <row r="11" spans="1:11" ht="15">
      <c r="A11" s="95">
        <v>10</v>
      </c>
      <c r="B11" s="96" t="s">
        <v>102</v>
      </c>
      <c r="C11" s="44">
        <v>29756</v>
      </c>
      <c r="D11" s="44">
        <v>27342</v>
      </c>
      <c r="E11" s="102">
        <v>27084</v>
      </c>
      <c r="F11" s="75">
        <f t="shared" si="3"/>
        <v>0.03133025166923472</v>
      </c>
      <c r="G11" s="75">
        <f t="shared" si="0"/>
        <v>-0.08979701572792043</v>
      </c>
      <c r="H11" s="45">
        <f t="shared" si="1"/>
        <v>-2672</v>
      </c>
      <c r="I11" s="77">
        <f t="shared" si="4"/>
        <v>0.027151988131166864</v>
      </c>
      <c r="J11" s="44">
        <f t="shared" si="2"/>
        <v>-258</v>
      </c>
      <c r="K11" s="10"/>
    </row>
    <row r="12" spans="1:11" ht="15">
      <c r="A12" s="95">
        <v>11</v>
      </c>
      <c r="B12" s="96" t="s">
        <v>103</v>
      </c>
      <c r="C12" s="44">
        <v>2485</v>
      </c>
      <c r="D12" s="44">
        <v>2285</v>
      </c>
      <c r="E12" s="102">
        <v>2272</v>
      </c>
      <c r="F12" s="75">
        <f t="shared" si="3"/>
        <v>0.0026282060180365264</v>
      </c>
      <c r="G12" s="75">
        <f t="shared" si="0"/>
        <v>-0.08571428571428572</v>
      </c>
      <c r="H12" s="45">
        <f t="shared" si="1"/>
        <v>-213</v>
      </c>
      <c r="I12" s="77">
        <f t="shared" si="4"/>
        <v>0.002164436179617718</v>
      </c>
      <c r="J12" s="44">
        <f t="shared" si="2"/>
        <v>-13</v>
      </c>
      <c r="K12" s="10"/>
    </row>
    <row r="13" spans="1:11" ht="15">
      <c r="A13" s="95">
        <v>12</v>
      </c>
      <c r="B13" s="96" t="s">
        <v>104</v>
      </c>
      <c r="C13" s="44">
        <v>1173</v>
      </c>
      <c r="D13" s="44">
        <v>1003</v>
      </c>
      <c r="E13" s="102">
        <v>1003</v>
      </c>
      <c r="F13" s="75">
        <f t="shared" si="3"/>
        <v>0.0011602511602511602</v>
      </c>
      <c r="G13" s="75">
        <f t="shared" si="0"/>
        <v>-0.14492753623188406</v>
      </c>
      <c r="H13" s="45">
        <f t="shared" si="1"/>
        <v>-170</v>
      </c>
      <c r="I13" s="77">
        <f t="shared" si="4"/>
        <v>0.001727484274812263</v>
      </c>
      <c r="J13" s="44">
        <f t="shared" si="2"/>
        <v>0</v>
      </c>
      <c r="K13" s="10"/>
    </row>
    <row r="14" spans="1:11" ht="15">
      <c r="A14" s="95">
        <v>13</v>
      </c>
      <c r="B14" s="96" t="s">
        <v>105</v>
      </c>
      <c r="C14" s="44">
        <v>4734</v>
      </c>
      <c r="D14" s="44">
        <v>3253</v>
      </c>
      <c r="E14" s="102">
        <v>3267</v>
      </c>
      <c r="F14" s="75">
        <f t="shared" si="3"/>
        <v>0.0037792029317453048</v>
      </c>
      <c r="G14" s="75">
        <f t="shared" si="0"/>
        <v>-0.30988593155893535</v>
      </c>
      <c r="H14" s="45">
        <f t="shared" si="1"/>
        <v>-1467</v>
      </c>
      <c r="I14" s="77">
        <f t="shared" si="4"/>
        <v>0.014907173124409354</v>
      </c>
      <c r="J14" s="44">
        <f t="shared" si="2"/>
        <v>14</v>
      </c>
      <c r="K14" s="10"/>
    </row>
    <row r="15" spans="1:11" ht="15">
      <c r="A15" s="95">
        <v>14</v>
      </c>
      <c r="B15" s="96" t="s">
        <v>106</v>
      </c>
      <c r="C15" s="44">
        <v>4717</v>
      </c>
      <c r="D15" s="44">
        <v>4190</v>
      </c>
      <c r="E15" s="102">
        <v>4142</v>
      </c>
      <c r="F15" s="75">
        <f t="shared" si="3"/>
        <v>0.004791386147318351</v>
      </c>
      <c r="G15" s="75">
        <f t="shared" si="0"/>
        <v>-0.12189951240195039</v>
      </c>
      <c r="H15" s="45">
        <f t="shared" si="1"/>
        <v>-575</v>
      </c>
      <c r="I15" s="77">
        <f t="shared" si="4"/>
        <v>0.00584296151774736</v>
      </c>
      <c r="J15" s="44">
        <f t="shared" si="2"/>
        <v>-48</v>
      </c>
      <c r="K15" s="10"/>
    </row>
    <row r="16" spans="1:11" ht="15">
      <c r="A16" s="95">
        <v>15</v>
      </c>
      <c r="B16" s="96" t="s">
        <v>107</v>
      </c>
      <c r="C16" s="44">
        <v>8761</v>
      </c>
      <c r="D16" s="44">
        <v>7987</v>
      </c>
      <c r="E16" s="102">
        <v>7911</v>
      </c>
      <c r="F16" s="75">
        <f t="shared" si="3"/>
        <v>0.009151293049598134</v>
      </c>
      <c r="G16" s="75">
        <f t="shared" si="0"/>
        <v>-0.097020888026481</v>
      </c>
      <c r="H16" s="45">
        <f t="shared" si="1"/>
        <v>-850</v>
      </c>
      <c r="I16" s="77">
        <f t="shared" si="4"/>
        <v>0.008637421374061316</v>
      </c>
      <c r="J16" s="44">
        <f t="shared" si="2"/>
        <v>-76</v>
      </c>
      <c r="K16" s="10"/>
    </row>
    <row r="17" spans="1:10" ht="15">
      <c r="A17" s="95">
        <v>16</v>
      </c>
      <c r="B17" s="96" t="s">
        <v>108</v>
      </c>
      <c r="C17" s="44">
        <v>23773</v>
      </c>
      <c r="D17" s="44">
        <v>21163</v>
      </c>
      <c r="E17" s="102">
        <v>20969</v>
      </c>
      <c r="F17" s="75">
        <f t="shared" si="3"/>
        <v>0.024256536968401375</v>
      </c>
      <c r="G17" s="75">
        <f t="shared" si="0"/>
        <v>-0.11794893366424095</v>
      </c>
      <c r="H17" s="45">
        <f t="shared" si="1"/>
        <v>-2804</v>
      </c>
      <c r="I17" s="77">
        <f t="shared" si="4"/>
        <v>0.02849332886219756</v>
      </c>
      <c r="J17" s="44">
        <f t="shared" si="2"/>
        <v>-194</v>
      </c>
    </row>
    <row r="18" spans="1:10" ht="15">
      <c r="A18" s="95">
        <v>17</v>
      </c>
      <c r="B18" s="96" t="s">
        <v>109</v>
      </c>
      <c r="C18" s="44">
        <v>14206</v>
      </c>
      <c r="D18" s="44">
        <v>12347</v>
      </c>
      <c r="E18" s="102">
        <v>12315</v>
      </c>
      <c r="F18" s="75">
        <f t="shared" si="3"/>
        <v>0.0142457557711795</v>
      </c>
      <c r="G18" s="75">
        <f t="shared" si="0"/>
        <v>-0.13311276925242854</v>
      </c>
      <c r="H18" s="45">
        <f t="shared" si="1"/>
        <v>-1891</v>
      </c>
      <c r="I18" s="77">
        <f t="shared" si="4"/>
        <v>0.019215722139235232</v>
      </c>
      <c r="J18" s="44">
        <f t="shared" si="2"/>
        <v>-32</v>
      </c>
    </row>
    <row r="19" spans="1:10" ht="15">
      <c r="A19" s="95">
        <v>18</v>
      </c>
      <c r="B19" s="96" t="s">
        <v>110</v>
      </c>
      <c r="C19" s="44">
        <v>5084</v>
      </c>
      <c r="D19" s="44">
        <v>4555</v>
      </c>
      <c r="E19" s="102">
        <v>4537</v>
      </c>
      <c r="F19" s="75">
        <f t="shared" si="3"/>
        <v>0.0052483145703484686</v>
      </c>
      <c r="G19" s="75">
        <f t="shared" si="0"/>
        <v>-0.10759244689221086</v>
      </c>
      <c r="H19" s="45">
        <f t="shared" si="1"/>
        <v>-547</v>
      </c>
      <c r="I19" s="77">
        <f t="shared" si="4"/>
        <v>0.005558434696013576</v>
      </c>
      <c r="J19" s="44">
        <f t="shared" si="2"/>
        <v>-18</v>
      </c>
    </row>
    <row r="20" spans="1:10" ht="15">
      <c r="A20" s="95">
        <v>19</v>
      </c>
      <c r="B20" s="96" t="s">
        <v>111</v>
      </c>
      <c r="C20" s="44">
        <v>10416</v>
      </c>
      <c r="D20" s="44">
        <v>8763</v>
      </c>
      <c r="E20" s="102">
        <v>8655</v>
      </c>
      <c r="F20" s="75">
        <f t="shared" si="3"/>
        <v>0.010011937978039674</v>
      </c>
      <c r="G20" s="75">
        <f t="shared" si="0"/>
        <v>-0.1690668202764977</v>
      </c>
      <c r="H20" s="45">
        <f t="shared" si="1"/>
        <v>-1761</v>
      </c>
      <c r="I20" s="77">
        <f t="shared" si="4"/>
        <v>0.01789470475261409</v>
      </c>
      <c r="J20" s="44">
        <f t="shared" si="2"/>
        <v>-108</v>
      </c>
    </row>
    <row r="21" spans="1:10" ht="15">
      <c r="A21" s="95">
        <v>20</v>
      </c>
      <c r="B21" s="96" t="s">
        <v>112</v>
      </c>
      <c r="C21" s="44">
        <v>20544</v>
      </c>
      <c r="D21" s="44">
        <v>18197</v>
      </c>
      <c r="E21" s="102">
        <v>17989</v>
      </c>
      <c r="F21" s="75">
        <f t="shared" si="3"/>
        <v>0.020809330131364028</v>
      </c>
      <c r="G21" s="75">
        <f t="shared" si="0"/>
        <v>-0.12436721183800623</v>
      </c>
      <c r="H21" s="45">
        <f t="shared" si="1"/>
        <v>-2555</v>
      </c>
      <c r="I21" s="77">
        <f t="shared" si="4"/>
        <v>0.025963072483207835</v>
      </c>
      <c r="J21" s="44">
        <f t="shared" si="2"/>
        <v>-208</v>
      </c>
    </row>
    <row r="22" spans="1:10" ht="15">
      <c r="A22" s="95">
        <v>21</v>
      </c>
      <c r="B22" s="96" t="s">
        <v>113</v>
      </c>
      <c r="C22" s="44">
        <v>7150</v>
      </c>
      <c r="D22" s="44">
        <v>7721</v>
      </c>
      <c r="E22" s="102">
        <v>7717</v>
      </c>
      <c r="F22" s="75">
        <f t="shared" si="3"/>
        <v>0.008926877570945367</v>
      </c>
      <c r="G22" s="75">
        <f t="shared" si="0"/>
        <v>0.0793006993006993</v>
      </c>
      <c r="H22" s="45">
        <f t="shared" si="1"/>
        <v>567</v>
      </c>
      <c r="I22" s="77">
        <f t="shared" si="4"/>
        <v>-0.005761668140109136</v>
      </c>
      <c r="J22" s="44">
        <f t="shared" si="2"/>
        <v>-4</v>
      </c>
    </row>
    <row r="23" spans="1:10" ht="15">
      <c r="A23" s="95">
        <v>22</v>
      </c>
      <c r="B23" s="96" t="s">
        <v>114</v>
      </c>
      <c r="C23" s="44">
        <v>11683</v>
      </c>
      <c r="D23" s="44">
        <v>10213</v>
      </c>
      <c r="E23" s="102">
        <v>10191</v>
      </c>
      <c r="F23" s="75">
        <f t="shared" si="3"/>
        <v>0.011788753314177043</v>
      </c>
      <c r="G23" s="75">
        <f t="shared" si="0"/>
        <v>-0.1277069245912865</v>
      </c>
      <c r="H23" s="45">
        <f t="shared" si="1"/>
        <v>-1492</v>
      </c>
      <c r="I23" s="77">
        <f t="shared" si="4"/>
        <v>0.015161214929528804</v>
      </c>
      <c r="J23" s="44">
        <f t="shared" si="2"/>
        <v>-22</v>
      </c>
    </row>
    <row r="24" spans="1:10" ht="15">
      <c r="A24" s="95">
        <v>23</v>
      </c>
      <c r="B24" s="96" t="s">
        <v>115</v>
      </c>
      <c r="C24" s="44">
        <v>7108</v>
      </c>
      <c r="D24" s="44">
        <v>6643</v>
      </c>
      <c r="E24" s="102">
        <v>6566</v>
      </c>
      <c r="F24" s="75">
        <f t="shared" si="3"/>
        <v>0.0075954228496601375</v>
      </c>
      <c r="G24" s="75">
        <f t="shared" si="0"/>
        <v>-0.07625211029825549</v>
      </c>
      <c r="H24" s="45">
        <f t="shared" si="1"/>
        <v>-542</v>
      </c>
      <c r="I24" s="77">
        <f t="shared" si="4"/>
        <v>0.005507626334989686</v>
      </c>
      <c r="J24" s="44">
        <f t="shared" si="2"/>
        <v>-77</v>
      </c>
    </row>
    <row r="25" spans="1:10" ht="15">
      <c r="A25" s="95">
        <v>24</v>
      </c>
      <c r="B25" s="96" t="s">
        <v>116</v>
      </c>
      <c r="C25" s="44">
        <v>5221</v>
      </c>
      <c r="D25" s="44">
        <v>4677</v>
      </c>
      <c r="E25" s="102">
        <v>4654</v>
      </c>
      <c r="F25" s="75">
        <f t="shared" si="3"/>
        <v>0.005383657926030808</v>
      </c>
      <c r="G25" s="75">
        <f t="shared" si="0"/>
        <v>-0.10859988507948669</v>
      </c>
      <c r="H25" s="45">
        <f t="shared" si="1"/>
        <v>-567</v>
      </c>
      <c r="I25" s="77">
        <f t="shared" si="4"/>
        <v>0.005761668140109136</v>
      </c>
      <c r="J25" s="44">
        <f t="shared" si="2"/>
        <v>-23</v>
      </c>
    </row>
    <row r="26" spans="1:10" ht="15">
      <c r="A26" s="95">
        <v>25</v>
      </c>
      <c r="B26" s="96" t="s">
        <v>117</v>
      </c>
      <c r="C26" s="44">
        <v>10265</v>
      </c>
      <c r="D26" s="44">
        <v>7922</v>
      </c>
      <c r="E26" s="102">
        <v>7908</v>
      </c>
      <c r="F26" s="75">
        <f t="shared" si="3"/>
        <v>0.00914782270714474</v>
      </c>
      <c r="G26" s="75">
        <f t="shared" si="0"/>
        <v>-0.22961519727228447</v>
      </c>
      <c r="H26" s="45">
        <f t="shared" si="1"/>
        <v>-2357</v>
      </c>
      <c r="I26" s="77">
        <f t="shared" si="4"/>
        <v>0.02395106138666179</v>
      </c>
      <c r="J26" s="44">
        <f t="shared" si="2"/>
        <v>-14</v>
      </c>
    </row>
    <row r="27" spans="1:10" ht="15">
      <c r="A27" s="95">
        <v>26</v>
      </c>
      <c r="B27" s="96" t="s">
        <v>118</v>
      </c>
      <c r="C27" s="44">
        <v>7360</v>
      </c>
      <c r="D27" s="44">
        <v>7229</v>
      </c>
      <c r="E27" s="102">
        <v>7238</v>
      </c>
      <c r="F27" s="75">
        <f t="shared" si="3"/>
        <v>0.008372779559220236</v>
      </c>
      <c r="G27" s="75">
        <f t="shared" si="0"/>
        <v>-0.01657608695652174</v>
      </c>
      <c r="H27" s="45">
        <f t="shared" si="1"/>
        <v>-122</v>
      </c>
      <c r="I27" s="77">
        <f t="shared" si="4"/>
        <v>0.0012397240089829181</v>
      </c>
      <c r="J27" s="44">
        <f t="shared" si="2"/>
        <v>9</v>
      </c>
    </row>
    <row r="28" spans="1:10" ht="15">
      <c r="A28" s="95">
        <v>27</v>
      </c>
      <c r="B28" s="96" t="s">
        <v>119</v>
      </c>
      <c r="C28" s="44">
        <v>18364</v>
      </c>
      <c r="D28" s="44">
        <v>17300</v>
      </c>
      <c r="E28" s="102">
        <v>17250</v>
      </c>
      <c r="F28" s="75">
        <f t="shared" si="3"/>
        <v>0.01995446910701148</v>
      </c>
      <c r="G28" s="75">
        <f t="shared" si="0"/>
        <v>-0.06066216510564147</v>
      </c>
      <c r="H28" s="45">
        <f t="shared" si="1"/>
        <v>-1114</v>
      </c>
      <c r="I28" s="77">
        <f t="shared" si="4"/>
        <v>0.011320102836122713</v>
      </c>
      <c r="J28" s="44">
        <f t="shared" si="2"/>
        <v>-50</v>
      </c>
    </row>
    <row r="29" spans="1:10" ht="15">
      <c r="A29" s="95">
        <v>28</v>
      </c>
      <c r="B29" s="96" t="s">
        <v>120</v>
      </c>
      <c r="C29" s="44">
        <v>10610</v>
      </c>
      <c r="D29" s="44">
        <v>8827</v>
      </c>
      <c r="E29" s="102">
        <v>8857</v>
      </c>
      <c r="F29" s="75">
        <f t="shared" si="3"/>
        <v>0.010245607703234821</v>
      </c>
      <c r="G29" s="75">
        <f t="shared" si="0"/>
        <v>-0.16522148916116872</v>
      </c>
      <c r="H29" s="45">
        <f t="shared" si="1"/>
        <v>-1753</v>
      </c>
      <c r="I29" s="77">
        <f t="shared" si="4"/>
        <v>0.017813411374975868</v>
      </c>
      <c r="J29" s="44">
        <f t="shared" si="2"/>
        <v>30</v>
      </c>
    </row>
    <row r="30" spans="1:10" ht="15">
      <c r="A30" s="95">
        <v>29</v>
      </c>
      <c r="B30" s="96" t="s">
        <v>121</v>
      </c>
      <c r="C30" s="44">
        <v>3268</v>
      </c>
      <c r="D30" s="44">
        <v>2788</v>
      </c>
      <c r="E30" s="102">
        <v>2750</v>
      </c>
      <c r="F30" s="75">
        <f t="shared" si="3"/>
        <v>0.003181147248943859</v>
      </c>
      <c r="G30" s="75">
        <f t="shared" si="0"/>
        <v>-0.15850673194614442</v>
      </c>
      <c r="H30" s="45">
        <f t="shared" si="1"/>
        <v>-518</v>
      </c>
      <c r="I30" s="77">
        <f t="shared" si="4"/>
        <v>0.0052637462020750135</v>
      </c>
      <c r="J30" s="44">
        <f t="shared" si="2"/>
        <v>-38</v>
      </c>
    </row>
    <row r="31" spans="1:10" ht="15">
      <c r="A31" s="95">
        <v>30</v>
      </c>
      <c r="B31" s="96" t="s">
        <v>122</v>
      </c>
      <c r="C31" s="44">
        <v>876</v>
      </c>
      <c r="D31" s="44">
        <v>2466</v>
      </c>
      <c r="E31" s="102">
        <v>2497</v>
      </c>
      <c r="F31" s="75">
        <f t="shared" si="3"/>
        <v>0.002888481702041024</v>
      </c>
      <c r="G31" s="75">
        <f t="shared" si="0"/>
        <v>1.8504566210045663</v>
      </c>
      <c r="H31" s="45">
        <f t="shared" si="1"/>
        <v>1621</v>
      </c>
      <c r="I31" s="77">
        <f t="shared" si="4"/>
        <v>-0.016472070643945166</v>
      </c>
      <c r="J31" s="44">
        <f t="shared" si="2"/>
        <v>31</v>
      </c>
    </row>
    <row r="32" spans="1:10" ht="15">
      <c r="A32" s="95">
        <v>31</v>
      </c>
      <c r="B32" s="96" t="s">
        <v>123</v>
      </c>
      <c r="C32" s="44">
        <v>27627</v>
      </c>
      <c r="D32" s="44">
        <v>24586</v>
      </c>
      <c r="E32" s="102">
        <v>24306</v>
      </c>
      <c r="F32" s="75">
        <f t="shared" si="3"/>
        <v>0.028116714557392522</v>
      </c>
      <c r="G32" s="75">
        <f t="shared" si="0"/>
        <v>-0.1202084916929091</v>
      </c>
      <c r="H32" s="45">
        <f t="shared" si="1"/>
        <v>-3321</v>
      </c>
      <c r="I32" s="77">
        <f t="shared" si="4"/>
        <v>0.0337469133920678</v>
      </c>
      <c r="J32" s="44">
        <f t="shared" si="2"/>
        <v>-280</v>
      </c>
    </row>
    <row r="33" spans="1:10" ht="15">
      <c r="A33" s="95">
        <v>32</v>
      </c>
      <c r="B33" s="96" t="s">
        <v>124</v>
      </c>
      <c r="C33" s="44">
        <v>7441</v>
      </c>
      <c r="D33" s="44">
        <v>6731</v>
      </c>
      <c r="E33" s="102">
        <v>6687</v>
      </c>
      <c r="F33" s="75">
        <f t="shared" si="3"/>
        <v>0.007735393328613668</v>
      </c>
      <c r="G33" s="75">
        <f t="shared" si="0"/>
        <v>-0.10133046633517001</v>
      </c>
      <c r="H33" s="45">
        <f t="shared" si="1"/>
        <v>-754</v>
      </c>
      <c r="I33" s="77">
        <f t="shared" si="4"/>
        <v>0.007661900842402626</v>
      </c>
      <c r="J33" s="44">
        <f t="shared" si="2"/>
        <v>-44</v>
      </c>
    </row>
    <row r="34" spans="1:10" ht="15">
      <c r="A34" s="95">
        <v>33</v>
      </c>
      <c r="B34" s="96" t="s">
        <v>125</v>
      </c>
      <c r="C34" s="44">
        <v>43330</v>
      </c>
      <c r="D34" s="44">
        <v>34400</v>
      </c>
      <c r="E34" s="102">
        <v>34209</v>
      </c>
      <c r="F34" s="75">
        <f t="shared" si="3"/>
        <v>0.03957231499604381</v>
      </c>
      <c r="G34" s="75">
        <f aca="true" t="shared" si="5" ref="G34:G65">(E34-C34)/C34</f>
        <v>-0.21050080775444266</v>
      </c>
      <c r="H34" s="45">
        <f aca="true" t="shared" si="6" ref="H34:H65">E34-C34</f>
        <v>-9121</v>
      </c>
      <c r="I34" s="77">
        <f t="shared" si="4"/>
        <v>0.0926846121797803</v>
      </c>
      <c r="J34" s="44">
        <f aca="true" t="shared" si="7" ref="J34:J66">E34-D34</f>
        <v>-191</v>
      </c>
    </row>
    <row r="35" spans="1:10" ht="15">
      <c r="A35" s="95">
        <v>34</v>
      </c>
      <c r="B35" s="96" t="s">
        <v>126</v>
      </c>
      <c r="C35" s="44">
        <v>6880</v>
      </c>
      <c r="D35" s="44">
        <v>6129</v>
      </c>
      <c r="E35" s="102">
        <v>6102</v>
      </c>
      <c r="F35" s="75">
        <f t="shared" si="3"/>
        <v>0.007058676550201974</v>
      </c>
      <c r="G35" s="75">
        <f t="shared" si="5"/>
        <v>-0.11308139534883721</v>
      </c>
      <c r="H35" s="45">
        <f t="shared" si="6"/>
        <v>-778</v>
      </c>
      <c r="I35" s="77">
        <f t="shared" si="4"/>
        <v>0.007905780975317299</v>
      </c>
      <c r="J35" s="44">
        <f t="shared" si="7"/>
        <v>-27</v>
      </c>
    </row>
    <row r="36" spans="1:10" ht="15.75" customHeight="1">
      <c r="A36" s="95">
        <v>35</v>
      </c>
      <c r="B36" s="96" t="s">
        <v>127</v>
      </c>
      <c r="C36" s="44">
        <v>30888</v>
      </c>
      <c r="D36" s="44">
        <v>29110</v>
      </c>
      <c r="E36" s="102">
        <v>28992</v>
      </c>
      <c r="F36" s="75">
        <f t="shared" si="3"/>
        <v>0.03353738946959286</v>
      </c>
      <c r="G36" s="75">
        <f t="shared" si="5"/>
        <v>-0.061383061383061384</v>
      </c>
      <c r="H36" s="45">
        <f t="shared" si="6"/>
        <v>-1896</v>
      </c>
      <c r="I36" s="77">
        <f t="shared" si="4"/>
        <v>0.019266530500259123</v>
      </c>
      <c r="J36" s="44">
        <f t="shared" si="7"/>
        <v>-118</v>
      </c>
    </row>
    <row r="37" spans="1:10" ht="15">
      <c r="A37" s="95">
        <v>36</v>
      </c>
      <c r="B37" s="96" t="s">
        <v>128</v>
      </c>
      <c r="C37" s="44">
        <v>5195</v>
      </c>
      <c r="D37" s="44">
        <v>4755</v>
      </c>
      <c r="E37" s="102">
        <v>4728</v>
      </c>
      <c r="F37" s="75">
        <f t="shared" si="3"/>
        <v>0.0054692597065478426</v>
      </c>
      <c r="G37" s="75">
        <f t="shared" si="5"/>
        <v>-0.08989412897016362</v>
      </c>
      <c r="H37" s="45">
        <f t="shared" si="6"/>
        <v>-467</v>
      </c>
      <c r="I37" s="77">
        <f t="shared" si="4"/>
        <v>0.004745500919631334</v>
      </c>
      <c r="J37" s="44">
        <f t="shared" si="7"/>
        <v>-27</v>
      </c>
    </row>
    <row r="38" spans="1:10" ht="15">
      <c r="A38" s="95">
        <v>37</v>
      </c>
      <c r="B38" s="96" t="s">
        <v>129</v>
      </c>
      <c r="C38" s="44">
        <v>11226</v>
      </c>
      <c r="D38" s="44">
        <v>10162</v>
      </c>
      <c r="E38" s="102">
        <v>9890</v>
      </c>
      <c r="F38" s="75">
        <f t="shared" si="3"/>
        <v>0.011440562288019915</v>
      </c>
      <c r="G38" s="75">
        <f t="shared" si="5"/>
        <v>-0.11900944236593622</v>
      </c>
      <c r="H38" s="45">
        <f t="shared" si="6"/>
        <v>-1336</v>
      </c>
      <c r="I38" s="77">
        <f t="shared" si="4"/>
        <v>0.013575994065583432</v>
      </c>
      <c r="J38" s="44">
        <f t="shared" si="7"/>
        <v>-272</v>
      </c>
    </row>
    <row r="39" spans="1:10" ht="15">
      <c r="A39" s="95">
        <v>38</v>
      </c>
      <c r="B39" s="96" t="s">
        <v>130</v>
      </c>
      <c r="C39" s="44">
        <v>13824</v>
      </c>
      <c r="D39" s="44">
        <v>12428</v>
      </c>
      <c r="E39" s="102">
        <v>12368</v>
      </c>
      <c r="F39" s="75">
        <f t="shared" si="3"/>
        <v>0.014307065154522782</v>
      </c>
      <c r="G39" s="75">
        <f t="shared" si="5"/>
        <v>-0.10532407407407407</v>
      </c>
      <c r="H39" s="45">
        <f t="shared" si="6"/>
        <v>-1456</v>
      </c>
      <c r="I39" s="77">
        <f t="shared" si="4"/>
        <v>0.014795394730156794</v>
      </c>
      <c r="J39" s="44">
        <f t="shared" si="7"/>
        <v>-60</v>
      </c>
    </row>
    <row r="40" spans="1:10" ht="15">
      <c r="A40" s="95">
        <v>39</v>
      </c>
      <c r="B40" s="96" t="s">
        <v>131</v>
      </c>
      <c r="C40" s="44">
        <v>5890</v>
      </c>
      <c r="D40" s="44">
        <v>5404</v>
      </c>
      <c r="E40" s="102">
        <v>5316</v>
      </c>
      <c r="F40" s="75">
        <f t="shared" si="3"/>
        <v>0.006149446827412929</v>
      </c>
      <c r="G40" s="75">
        <f t="shared" si="5"/>
        <v>-0.09745331069609507</v>
      </c>
      <c r="H40" s="45">
        <f t="shared" si="6"/>
        <v>-574</v>
      </c>
      <c r="I40" s="77">
        <f t="shared" si="4"/>
        <v>0.005832799845542583</v>
      </c>
      <c r="J40" s="44">
        <f t="shared" si="7"/>
        <v>-88</v>
      </c>
    </row>
    <row r="41" spans="1:10" ht="15">
      <c r="A41" s="95">
        <v>40</v>
      </c>
      <c r="B41" s="96" t="s">
        <v>132</v>
      </c>
      <c r="C41" s="44">
        <v>4524</v>
      </c>
      <c r="D41" s="44">
        <v>4159</v>
      </c>
      <c r="E41" s="102">
        <v>4105</v>
      </c>
      <c r="F41" s="75">
        <f t="shared" si="3"/>
        <v>0.004748585257059833</v>
      </c>
      <c r="G41" s="75">
        <f t="shared" si="5"/>
        <v>-0.09261715296198055</v>
      </c>
      <c r="H41" s="45">
        <f t="shared" si="6"/>
        <v>-419</v>
      </c>
      <c r="I41" s="77">
        <f t="shared" si="4"/>
        <v>0.004257740653801989</v>
      </c>
      <c r="J41" s="44">
        <f t="shared" si="7"/>
        <v>-54</v>
      </c>
    </row>
    <row r="42" spans="1:10" ht="15">
      <c r="A42" s="95">
        <v>41</v>
      </c>
      <c r="B42" s="96" t="s">
        <v>133</v>
      </c>
      <c r="C42" s="44">
        <v>3495</v>
      </c>
      <c r="D42" s="44">
        <v>3049</v>
      </c>
      <c r="E42" s="102">
        <v>3004</v>
      </c>
      <c r="F42" s="75">
        <f t="shared" si="3"/>
        <v>0.003474969576664492</v>
      </c>
      <c r="G42" s="75">
        <f t="shared" si="5"/>
        <v>-0.14048640915593705</v>
      </c>
      <c r="H42" s="45">
        <f t="shared" si="6"/>
        <v>-491</v>
      </c>
      <c r="I42" s="77">
        <f t="shared" si="4"/>
        <v>0.004989381052546007</v>
      </c>
      <c r="J42" s="44">
        <f t="shared" si="7"/>
        <v>-45</v>
      </c>
    </row>
    <row r="43" spans="1:10" ht="15">
      <c r="A43" s="95">
        <v>42</v>
      </c>
      <c r="B43" s="96" t="s">
        <v>134</v>
      </c>
      <c r="C43" s="44">
        <v>50757</v>
      </c>
      <c r="D43" s="44">
        <v>46744</v>
      </c>
      <c r="E43" s="102">
        <v>46429</v>
      </c>
      <c r="F43" s="75">
        <f t="shared" si="3"/>
        <v>0.05370817658953252</v>
      </c>
      <c r="G43" s="75">
        <f t="shared" si="5"/>
        <v>-0.08526902693224579</v>
      </c>
      <c r="H43" s="45">
        <f t="shared" si="6"/>
        <v>-4328</v>
      </c>
      <c r="I43" s="77">
        <f t="shared" si="4"/>
        <v>0.043979717302279266</v>
      </c>
      <c r="J43" s="44">
        <f t="shared" si="7"/>
        <v>-315</v>
      </c>
    </row>
    <row r="44" spans="1:10" ht="15">
      <c r="A44" s="95">
        <v>43</v>
      </c>
      <c r="B44" s="96" t="s">
        <v>135</v>
      </c>
      <c r="C44" s="44">
        <v>9312</v>
      </c>
      <c r="D44" s="44">
        <v>8229</v>
      </c>
      <c r="E44" s="102">
        <v>8205</v>
      </c>
      <c r="F44" s="75">
        <f t="shared" si="3"/>
        <v>0.009491386610030678</v>
      </c>
      <c r="G44" s="75">
        <f t="shared" si="5"/>
        <v>-0.11887886597938144</v>
      </c>
      <c r="H44" s="45">
        <f t="shared" si="6"/>
        <v>-1107</v>
      </c>
      <c r="I44" s="77">
        <f t="shared" si="4"/>
        <v>0.011248971130689267</v>
      </c>
      <c r="J44" s="44">
        <f t="shared" si="7"/>
        <v>-24</v>
      </c>
    </row>
    <row r="45" spans="1:10" ht="15">
      <c r="A45" s="95">
        <v>44</v>
      </c>
      <c r="B45" s="96" t="s">
        <v>136</v>
      </c>
      <c r="C45" s="44">
        <v>16038</v>
      </c>
      <c r="D45" s="44">
        <v>14421</v>
      </c>
      <c r="E45" s="102">
        <v>14509</v>
      </c>
      <c r="F45" s="75">
        <f t="shared" si="3"/>
        <v>0.0167837328854278</v>
      </c>
      <c r="G45" s="75">
        <f t="shared" si="5"/>
        <v>-0.0953360768175583</v>
      </c>
      <c r="H45" s="45">
        <f t="shared" si="6"/>
        <v>-1529</v>
      </c>
      <c r="I45" s="77">
        <f t="shared" si="4"/>
        <v>0.01553719680110559</v>
      </c>
      <c r="J45" s="44">
        <f t="shared" si="7"/>
        <v>88</v>
      </c>
    </row>
    <row r="46" spans="1:10" ht="15">
      <c r="A46" s="95">
        <v>45</v>
      </c>
      <c r="B46" s="96" t="s">
        <v>137</v>
      </c>
      <c r="C46" s="44">
        <v>42183</v>
      </c>
      <c r="D46" s="44">
        <v>36934</v>
      </c>
      <c r="E46" s="102">
        <v>36591</v>
      </c>
      <c r="F46" s="75">
        <f t="shared" si="3"/>
        <v>0.04232776690403809</v>
      </c>
      <c r="G46" s="75">
        <f t="shared" si="5"/>
        <v>-0.13256525140459427</v>
      </c>
      <c r="H46" s="45">
        <f t="shared" si="6"/>
        <v>-5592</v>
      </c>
      <c r="I46" s="77">
        <f t="shared" si="4"/>
        <v>0.05682407096911868</v>
      </c>
      <c r="J46" s="44">
        <f t="shared" si="7"/>
        <v>-343</v>
      </c>
    </row>
    <row r="47" spans="1:10" ht="15">
      <c r="A47" s="95">
        <v>46</v>
      </c>
      <c r="B47" s="96" t="s">
        <v>138</v>
      </c>
      <c r="C47" s="44">
        <v>12989</v>
      </c>
      <c r="D47" s="44">
        <v>11713</v>
      </c>
      <c r="E47" s="102">
        <v>12081</v>
      </c>
      <c r="F47" s="75">
        <f t="shared" si="3"/>
        <v>0.013975069059814823</v>
      </c>
      <c r="G47" s="75">
        <f t="shared" si="5"/>
        <v>-0.06990530448841327</v>
      </c>
      <c r="H47" s="45">
        <f t="shared" si="6"/>
        <v>-908</v>
      </c>
      <c r="I47" s="77">
        <f t="shared" si="4"/>
        <v>0.00922679836193844</v>
      </c>
      <c r="J47" s="44">
        <f t="shared" si="7"/>
        <v>368</v>
      </c>
    </row>
    <row r="48" spans="1:10" ht="15">
      <c r="A48" s="95">
        <v>47</v>
      </c>
      <c r="B48" s="96" t="s">
        <v>139</v>
      </c>
      <c r="C48" s="44">
        <v>9973</v>
      </c>
      <c r="D48" s="44">
        <v>10135</v>
      </c>
      <c r="E48" s="102">
        <v>10312</v>
      </c>
      <c r="F48" s="75">
        <f t="shared" si="3"/>
        <v>0.011928723793130572</v>
      </c>
      <c r="G48" s="75">
        <f t="shared" si="5"/>
        <v>0.033991777800060165</v>
      </c>
      <c r="H48" s="45">
        <f t="shared" si="6"/>
        <v>339</v>
      </c>
      <c r="I48" s="77">
        <f t="shared" si="4"/>
        <v>-0.0034448068774197483</v>
      </c>
      <c r="J48" s="44">
        <f t="shared" si="7"/>
        <v>177</v>
      </c>
    </row>
    <row r="49" spans="1:10" ht="15">
      <c r="A49" s="95">
        <v>48</v>
      </c>
      <c r="B49" s="96" t="s">
        <v>140</v>
      </c>
      <c r="C49" s="44">
        <v>14986</v>
      </c>
      <c r="D49" s="44">
        <v>13617</v>
      </c>
      <c r="E49" s="102">
        <v>13523</v>
      </c>
      <c r="F49" s="75">
        <f t="shared" si="3"/>
        <v>0.0156431469990792</v>
      </c>
      <c r="G49" s="75">
        <f t="shared" si="5"/>
        <v>-0.0976244494861871</v>
      </c>
      <c r="H49" s="45">
        <f t="shared" si="6"/>
        <v>-1463</v>
      </c>
      <c r="I49" s="77">
        <f t="shared" si="4"/>
        <v>0.01486652643559024</v>
      </c>
      <c r="J49" s="44">
        <f t="shared" si="7"/>
        <v>-94</v>
      </c>
    </row>
    <row r="50" spans="1:10" ht="15">
      <c r="A50" s="95">
        <v>49</v>
      </c>
      <c r="B50" s="96" t="s">
        <v>141</v>
      </c>
      <c r="C50" s="44">
        <v>3142</v>
      </c>
      <c r="D50" s="44">
        <v>2693</v>
      </c>
      <c r="E50" s="102">
        <v>2663</v>
      </c>
      <c r="F50" s="75">
        <f t="shared" si="3"/>
        <v>0.0030805073177954533</v>
      </c>
      <c r="G50" s="75">
        <f t="shared" si="5"/>
        <v>-0.1524506683640993</v>
      </c>
      <c r="H50" s="45">
        <f t="shared" si="6"/>
        <v>-479</v>
      </c>
      <c r="I50" s="77">
        <f t="shared" si="4"/>
        <v>0.004867440986088671</v>
      </c>
      <c r="J50" s="44">
        <f t="shared" si="7"/>
        <v>-30</v>
      </c>
    </row>
    <row r="51" spans="1:10" ht="15">
      <c r="A51" s="95">
        <v>50</v>
      </c>
      <c r="B51" s="96" t="s">
        <v>142</v>
      </c>
      <c r="C51" s="44">
        <v>9532</v>
      </c>
      <c r="D51" s="44">
        <v>8834</v>
      </c>
      <c r="E51" s="102">
        <v>8783</v>
      </c>
      <c r="F51" s="75">
        <f t="shared" si="3"/>
        <v>0.010160005922717787</v>
      </c>
      <c r="G51" s="75">
        <f t="shared" si="5"/>
        <v>-0.07857742341586235</v>
      </c>
      <c r="H51" s="45">
        <f t="shared" si="6"/>
        <v>-749</v>
      </c>
      <c r="I51" s="77">
        <f t="shared" si="4"/>
        <v>0.007611092481378735</v>
      </c>
      <c r="J51" s="44">
        <f t="shared" si="7"/>
        <v>-51</v>
      </c>
    </row>
    <row r="52" spans="1:10" ht="15">
      <c r="A52" s="95">
        <v>51</v>
      </c>
      <c r="B52" s="96" t="s">
        <v>143</v>
      </c>
      <c r="C52" s="44">
        <v>13614</v>
      </c>
      <c r="D52" s="44">
        <v>13198</v>
      </c>
      <c r="E52" s="102">
        <v>13200</v>
      </c>
      <c r="F52" s="75">
        <f t="shared" si="3"/>
        <v>0.015269506794930525</v>
      </c>
      <c r="G52" s="75">
        <f t="shared" si="5"/>
        <v>-0.030409872190392245</v>
      </c>
      <c r="H52" s="45">
        <f t="shared" si="6"/>
        <v>-414</v>
      </c>
      <c r="I52" s="77">
        <f t="shared" si="4"/>
        <v>0.0042069322927780995</v>
      </c>
      <c r="J52" s="44">
        <f t="shared" si="7"/>
        <v>2</v>
      </c>
    </row>
    <row r="53" spans="1:10" ht="15">
      <c r="A53" s="95">
        <v>52</v>
      </c>
      <c r="B53" s="96" t="s">
        <v>144</v>
      </c>
      <c r="C53" s="44">
        <v>14914</v>
      </c>
      <c r="D53" s="44">
        <v>12681</v>
      </c>
      <c r="E53" s="102">
        <v>12559</v>
      </c>
      <c r="F53" s="75">
        <f t="shared" si="3"/>
        <v>0.014528010290722156</v>
      </c>
      <c r="G53" s="75">
        <f t="shared" si="5"/>
        <v>-0.15790532385677886</v>
      </c>
      <c r="H53" s="45">
        <f t="shared" si="6"/>
        <v>-2355</v>
      </c>
      <c r="I53" s="77">
        <f t="shared" si="4"/>
        <v>0.023930738042252233</v>
      </c>
      <c r="J53" s="44">
        <f t="shared" si="7"/>
        <v>-122</v>
      </c>
    </row>
    <row r="54" spans="1:10" ht="15">
      <c r="A54" s="95">
        <v>53</v>
      </c>
      <c r="B54" s="96" t="s">
        <v>145</v>
      </c>
      <c r="C54" s="44">
        <v>11291</v>
      </c>
      <c r="D54" s="44">
        <v>9534</v>
      </c>
      <c r="E54" s="102">
        <v>9443</v>
      </c>
      <c r="F54" s="75">
        <f t="shared" si="3"/>
        <v>0.010923481262464313</v>
      </c>
      <c r="G54" s="75">
        <f t="shared" si="5"/>
        <v>-0.16367017978921264</v>
      </c>
      <c r="H54" s="45">
        <f t="shared" si="6"/>
        <v>-1848</v>
      </c>
      <c r="I54" s="77">
        <f t="shared" si="4"/>
        <v>0.018778770234429778</v>
      </c>
      <c r="J54" s="44">
        <f t="shared" si="7"/>
        <v>-91</v>
      </c>
    </row>
    <row r="55" spans="1:10" ht="15">
      <c r="A55" s="95">
        <v>54</v>
      </c>
      <c r="B55" s="96" t="s">
        <v>146</v>
      </c>
      <c r="C55" s="44">
        <v>13386</v>
      </c>
      <c r="D55" s="44">
        <v>11161</v>
      </c>
      <c r="E55" s="102">
        <v>11036</v>
      </c>
      <c r="F55" s="75">
        <f t="shared" si="3"/>
        <v>0.012766233105216155</v>
      </c>
      <c r="G55" s="75">
        <f t="shared" si="5"/>
        <v>-0.17555655162109668</v>
      </c>
      <c r="H55" s="45">
        <f t="shared" si="6"/>
        <v>-2350</v>
      </c>
      <c r="I55" s="77">
        <f t="shared" si="4"/>
        <v>0.023879929681228342</v>
      </c>
      <c r="J55" s="44">
        <f t="shared" si="7"/>
        <v>-125</v>
      </c>
    </row>
    <row r="56" spans="1:10" ht="15">
      <c r="A56" s="95">
        <v>55</v>
      </c>
      <c r="B56" s="96" t="s">
        <v>147</v>
      </c>
      <c r="C56" s="44">
        <v>27942</v>
      </c>
      <c r="D56" s="44">
        <v>24617</v>
      </c>
      <c r="E56" s="102">
        <v>24391</v>
      </c>
      <c r="F56" s="75">
        <f t="shared" si="3"/>
        <v>0.028215040926905334</v>
      </c>
      <c r="G56" s="75">
        <f t="shared" si="5"/>
        <v>-0.12708467539904086</v>
      </c>
      <c r="H56" s="45">
        <f t="shared" si="6"/>
        <v>-3551</v>
      </c>
      <c r="I56" s="77">
        <f t="shared" si="4"/>
        <v>0.036084097999166745</v>
      </c>
      <c r="J56" s="44">
        <f t="shared" si="7"/>
        <v>-226</v>
      </c>
    </row>
    <row r="57" spans="1:10" ht="15">
      <c r="A57" s="95">
        <v>56</v>
      </c>
      <c r="B57" s="96" t="s">
        <v>148</v>
      </c>
      <c r="C57" s="44">
        <v>2448</v>
      </c>
      <c r="D57" s="44">
        <v>2194</v>
      </c>
      <c r="E57" s="102">
        <v>2165</v>
      </c>
      <c r="F57" s="75">
        <f t="shared" si="3"/>
        <v>0.0025044304705321655</v>
      </c>
      <c r="G57" s="75">
        <f t="shared" si="5"/>
        <v>-0.1156045751633987</v>
      </c>
      <c r="H57" s="45">
        <f t="shared" si="6"/>
        <v>-283</v>
      </c>
      <c r="I57" s="77">
        <f t="shared" si="4"/>
        <v>0.0028757532339521792</v>
      </c>
      <c r="J57" s="44">
        <f t="shared" si="7"/>
        <v>-29</v>
      </c>
    </row>
    <row r="58" spans="1:10" ht="15">
      <c r="A58" s="95">
        <v>57</v>
      </c>
      <c r="B58" s="96" t="s">
        <v>149</v>
      </c>
      <c r="C58" s="44">
        <v>4221</v>
      </c>
      <c r="D58" s="44">
        <v>3810</v>
      </c>
      <c r="E58" s="102">
        <v>3787</v>
      </c>
      <c r="F58" s="75">
        <f t="shared" si="3"/>
        <v>0.004380728957000144</v>
      </c>
      <c r="G58" s="75">
        <f t="shared" si="5"/>
        <v>-0.10281923714759536</v>
      </c>
      <c r="H58" s="45">
        <f t="shared" si="6"/>
        <v>-434</v>
      </c>
      <c r="I58" s="77">
        <f t="shared" si="4"/>
        <v>0.00441016573687366</v>
      </c>
      <c r="J58" s="44">
        <f t="shared" si="7"/>
        <v>-23</v>
      </c>
    </row>
    <row r="59" spans="1:10" ht="15">
      <c r="A59" s="95">
        <v>58</v>
      </c>
      <c r="B59" s="96" t="s">
        <v>150</v>
      </c>
      <c r="C59" s="44">
        <v>16592</v>
      </c>
      <c r="D59" s="44">
        <v>14468</v>
      </c>
      <c r="E59" s="102">
        <v>14389</v>
      </c>
      <c r="F59" s="75">
        <f t="shared" si="3"/>
        <v>0.01664491918729207</v>
      </c>
      <c r="G59" s="75">
        <f t="shared" si="5"/>
        <v>-0.132774831243973</v>
      </c>
      <c r="H59" s="45">
        <f t="shared" si="6"/>
        <v>-2203</v>
      </c>
      <c r="I59" s="77">
        <f t="shared" si="4"/>
        <v>0.022386163867125976</v>
      </c>
      <c r="J59" s="44">
        <f t="shared" si="7"/>
        <v>-79</v>
      </c>
    </row>
    <row r="60" spans="1:10" ht="15">
      <c r="A60" s="95">
        <v>59</v>
      </c>
      <c r="B60" s="96" t="s">
        <v>151</v>
      </c>
      <c r="C60" s="44">
        <v>8738</v>
      </c>
      <c r="D60" s="44">
        <v>8069</v>
      </c>
      <c r="E60" s="102">
        <v>8047</v>
      </c>
      <c r="F60" s="75">
        <f t="shared" si="3"/>
        <v>0.00930861524081863</v>
      </c>
      <c r="G60" s="75">
        <f t="shared" si="5"/>
        <v>-0.0790798809796292</v>
      </c>
      <c r="H60" s="45">
        <f t="shared" si="6"/>
        <v>-691</v>
      </c>
      <c r="I60" s="77">
        <f t="shared" si="4"/>
        <v>0.007021715493501611</v>
      </c>
      <c r="J60" s="44">
        <f t="shared" si="7"/>
        <v>-22</v>
      </c>
    </row>
    <row r="61" spans="1:10" ht="15">
      <c r="A61" s="95">
        <v>60</v>
      </c>
      <c r="B61" s="96" t="s">
        <v>152</v>
      </c>
      <c r="C61" s="44">
        <v>12598</v>
      </c>
      <c r="D61" s="44">
        <v>10764</v>
      </c>
      <c r="E61" s="102">
        <v>10692</v>
      </c>
      <c r="F61" s="75">
        <f t="shared" si="3"/>
        <v>0.012368300503893724</v>
      </c>
      <c r="G61" s="75">
        <f t="shared" si="5"/>
        <v>-0.15129385616764565</v>
      </c>
      <c r="H61" s="45">
        <f t="shared" si="6"/>
        <v>-1906</v>
      </c>
      <c r="I61" s="77">
        <f t="shared" si="4"/>
        <v>0.019368147222306904</v>
      </c>
      <c r="J61" s="44">
        <f t="shared" si="7"/>
        <v>-72</v>
      </c>
    </row>
    <row r="62" spans="1:10" ht="15">
      <c r="A62" s="95">
        <v>61</v>
      </c>
      <c r="B62" s="96" t="s">
        <v>153</v>
      </c>
      <c r="C62" s="44">
        <v>7738</v>
      </c>
      <c r="D62" s="44">
        <v>6650</v>
      </c>
      <c r="E62" s="102">
        <v>6555</v>
      </c>
      <c r="F62" s="75">
        <f t="shared" si="3"/>
        <v>0.007582698260664362</v>
      </c>
      <c r="G62" s="75">
        <f t="shared" si="5"/>
        <v>-0.15288188162315844</v>
      </c>
      <c r="H62" s="45">
        <f t="shared" si="6"/>
        <v>-1183</v>
      </c>
      <c r="I62" s="77">
        <f t="shared" si="4"/>
        <v>0.012021258218252395</v>
      </c>
      <c r="J62" s="44">
        <f t="shared" si="7"/>
        <v>-95</v>
      </c>
    </row>
    <row r="63" spans="1:10" ht="15">
      <c r="A63" s="95">
        <v>62</v>
      </c>
      <c r="B63" s="96" t="s">
        <v>154</v>
      </c>
      <c r="C63" s="44">
        <v>1372</v>
      </c>
      <c r="D63" s="44">
        <v>1316</v>
      </c>
      <c r="E63" s="102">
        <v>1304</v>
      </c>
      <c r="F63" s="75">
        <f t="shared" si="3"/>
        <v>0.0015084421864082881</v>
      </c>
      <c r="G63" s="75">
        <f t="shared" si="5"/>
        <v>-0.04956268221574344</v>
      </c>
      <c r="H63" s="45">
        <f t="shared" si="6"/>
        <v>-68</v>
      </c>
      <c r="I63" s="77">
        <f t="shared" si="4"/>
        <v>0.0006909937099249052</v>
      </c>
      <c r="J63" s="44">
        <f t="shared" si="7"/>
        <v>-12</v>
      </c>
    </row>
    <row r="64" spans="1:10" ht="15">
      <c r="A64" s="95">
        <v>63</v>
      </c>
      <c r="B64" s="96" t="s">
        <v>155</v>
      </c>
      <c r="C64" s="44">
        <v>23037</v>
      </c>
      <c r="D64" s="44">
        <v>21452</v>
      </c>
      <c r="E64" s="102">
        <v>21428</v>
      </c>
      <c r="F64" s="75">
        <f t="shared" si="3"/>
        <v>0.02478749936377055</v>
      </c>
      <c r="G64" s="75">
        <f t="shared" si="5"/>
        <v>-0.06984416373659764</v>
      </c>
      <c r="H64" s="45">
        <f t="shared" si="6"/>
        <v>-1609</v>
      </c>
      <c r="I64" s="77">
        <f t="shared" si="4"/>
        <v>0.016350130577487833</v>
      </c>
      <c r="J64" s="44">
        <f t="shared" si="7"/>
        <v>-24</v>
      </c>
    </row>
    <row r="65" spans="1:10" ht="15">
      <c r="A65" s="95">
        <v>64</v>
      </c>
      <c r="B65" s="96" t="s">
        <v>156</v>
      </c>
      <c r="C65" s="44">
        <v>8737</v>
      </c>
      <c r="D65" s="44">
        <v>7963</v>
      </c>
      <c r="E65" s="102">
        <v>7938</v>
      </c>
      <c r="F65" s="75">
        <f t="shared" si="3"/>
        <v>0.009182526131678675</v>
      </c>
      <c r="G65" s="75">
        <f t="shared" si="5"/>
        <v>-0.09145015451527984</v>
      </c>
      <c r="H65" s="45">
        <f t="shared" si="6"/>
        <v>-799</v>
      </c>
      <c r="I65" s="77">
        <f t="shared" si="4"/>
        <v>0.008119176091617636</v>
      </c>
      <c r="J65" s="44">
        <f t="shared" si="7"/>
        <v>-25</v>
      </c>
    </row>
    <row r="66" spans="1:11" ht="15">
      <c r="A66" s="95">
        <v>65</v>
      </c>
      <c r="B66" s="96" t="s">
        <v>157</v>
      </c>
      <c r="C66" s="44">
        <v>3738</v>
      </c>
      <c r="D66" s="44">
        <v>3530</v>
      </c>
      <c r="E66" s="102">
        <v>3613</v>
      </c>
      <c r="F66" s="75">
        <f t="shared" si="3"/>
        <v>0.004179449094703332</v>
      </c>
      <c r="G66" s="75">
        <f aca="true" t="shared" si="8" ref="G66:G83">(E66-C66)/C66</f>
        <v>-0.03344034242910648</v>
      </c>
      <c r="H66" s="45">
        <f aca="true" t="shared" si="9" ref="H66:H82">E66-C66</f>
        <v>-125</v>
      </c>
      <c r="I66" s="77">
        <f t="shared" si="4"/>
        <v>0.0012702090255972522</v>
      </c>
      <c r="J66" s="44">
        <f t="shared" si="7"/>
        <v>83</v>
      </c>
      <c r="K66" s="11"/>
    </row>
    <row r="67" spans="1:10" ht="15">
      <c r="A67" s="95">
        <v>66</v>
      </c>
      <c r="B67" s="96" t="s">
        <v>158</v>
      </c>
      <c r="C67" s="44">
        <v>15041</v>
      </c>
      <c r="D67" s="44">
        <v>13820</v>
      </c>
      <c r="E67" s="102">
        <v>13744</v>
      </c>
      <c r="F67" s="75">
        <f aca="true" t="shared" si="10" ref="F67:F82">E67/864468</f>
        <v>0.01589879555981251</v>
      </c>
      <c r="G67" s="75">
        <f t="shared" si="8"/>
        <v>-0.08623096868559271</v>
      </c>
      <c r="H67" s="45">
        <f t="shared" si="9"/>
        <v>-1297</v>
      </c>
      <c r="I67" s="77">
        <f aca="true" t="shared" si="11" ref="I67:I83">H67/$H$83</f>
        <v>0.013179688849597089</v>
      </c>
      <c r="J67" s="44">
        <f aca="true" t="shared" si="12" ref="J67:J82">E67-D67</f>
        <v>-76</v>
      </c>
    </row>
    <row r="68" spans="1:10" ht="15">
      <c r="A68" s="95">
        <v>67</v>
      </c>
      <c r="B68" s="96" t="s">
        <v>159</v>
      </c>
      <c r="C68" s="44">
        <v>2105</v>
      </c>
      <c r="D68" s="44">
        <v>1802</v>
      </c>
      <c r="E68" s="102">
        <v>1773</v>
      </c>
      <c r="F68" s="75">
        <f t="shared" si="10"/>
        <v>0.0020509723899554406</v>
      </c>
      <c r="G68" s="75">
        <f t="shared" si="8"/>
        <v>-0.15771971496437054</v>
      </c>
      <c r="H68" s="45">
        <f t="shared" si="9"/>
        <v>-332</v>
      </c>
      <c r="I68" s="77">
        <f t="shared" si="11"/>
        <v>0.003373675171986302</v>
      </c>
      <c r="J68" s="44">
        <f t="shared" si="12"/>
        <v>-29</v>
      </c>
    </row>
    <row r="69" spans="1:10" ht="15">
      <c r="A69" s="95">
        <v>68</v>
      </c>
      <c r="B69" s="96" t="s">
        <v>160</v>
      </c>
      <c r="C69" s="44">
        <v>11584</v>
      </c>
      <c r="D69" s="44">
        <v>10810</v>
      </c>
      <c r="E69" s="102">
        <v>10770</v>
      </c>
      <c r="F69" s="75">
        <f t="shared" si="10"/>
        <v>0.01245852940768195</v>
      </c>
      <c r="G69" s="75">
        <f t="shared" si="8"/>
        <v>-0.07026933701657459</v>
      </c>
      <c r="H69" s="45">
        <f t="shared" si="9"/>
        <v>-814</v>
      </c>
      <c r="I69" s="77">
        <f t="shared" si="11"/>
        <v>0.008271601174689306</v>
      </c>
      <c r="J69" s="44">
        <f t="shared" si="12"/>
        <v>-40</v>
      </c>
    </row>
    <row r="70" spans="1:10" ht="15">
      <c r="A70" s="95">
        <v>69</v>
      </c>
      <c r="B70" s="96" t="s">
        <v>161</v>
      </c>
      <c r="C70" s="44">
        <v>2083</v>
      </c>
      <c r="D70" s="44">
        <v>1816</v>
      </c>
      <c r="E70" s="102">
        <v>1803</v>
      </c>
      <c r="F70" s="75">
        <f t="shared" si="10"/>
        <v>0.002085675814489374</v>
      </c>
      <c r="G70" s="75">
        <f t="shared" si="8"/>
        <v>-0.13442150744119058</v>
      </c>
      <c r="H70" s="45">
        <f t="shared" si="9"/>
        <v>-280</v>
      </c>
      <c r="I70" s="77">
        <f t="shared" si="11"/>
        <v>0.002845268217337845</v>
      </c>
      <c r="J70" s="44">
        <f t="shared" si="12"/>
        <v>-13</v>
      </c>
    </row>
    <row r="71" spans="1:10" ht="15">
      <c r="A71" s="95">
        <v>70</v>
      </c>
      <c r="B71" s="96" t="s">
        <v>162</v>
      </c>
      <c r="C71" s="44">
        <v>6728</v>
      </c>
      <c r="D71" s="44">
        <v>6286</v>
      </c>
      <c r="E71" s="102">
        <v>6263</v>
      </c>
      <c r="F71" s="75">
        <f t="shared" si="10"/>
        <v>0.007244918261867414</v>
      </c>
      <c r="G71" s="75">
        <f t="shared" si="8"/>
        <v>-0.06911414982164091</v>
      </c>
      <c r="H71" s="45">
        <f t="shared" si="9"/>
        <v>-465</v>
      </c>
      <c r="I71" s="77">
        <f t="shared" si="11"/>
        <v>0.004725177575221779</v>
      </c>
      <c r="J71" s="44">
        <f t="shared" si="12"/>
        <v>-23</v>
      </c>
    </row>
    <row r="72" spans="1:10" ht="15">
      <c r="A72" s="95">
        <v>71</v>
      </c>
      <c r="B72" s="96" t="s">
        <v>163</v>
      </c>
      <c r="C72" s="44">
        <v>4170</v>
      </c>
      <c r="D72" s="44">
        <v>3685</v>
      </c>
      <c r="E72" s="102">
        <v>3666</v>
      </c>
      <c r="F72" s="75">
        <f t="shared" si="10"/>
        <v>0.004240758478046613</v>
      </c>
      <c r="G72" s="75">
        <f t="shared" si="8"/>
        <v>-0.12086330935251799</v>
      </c>
      <c r="H72" s="45">
        <f t="shared" si="9"/>
        <v>-504</v>
      </c>
      <c r="I72" s="77">
        <f t="shared" si="11"/>
        <v>0.005121482791208121</v>
      </c>
      <c r="J72" s="44">
        <f t="shared" si="12"/>
        <v>-19</v>
      </c>
    </row>
    <row r="73" spans="1:10" ht="15">
      <c r="A73" s="95">
        <v>72</v>
      </c>
      <c r="B73" s="96" t="s">
        <v>164</v>
      </c>
      <c r="C73" s="44">
        <v>1472</v>
      </c>
      <c r="D73" s="44">
        <v>1315</v>
      </c>
      <c r="E73" s="102">
        <v>1318</v>
      </c>
      <c r="F73" s="75">
        <f t="shared" si="10"/>
        <v>0.0015246371178574568</v>
      </c>
      <c r="G73" s="75">
        <f t="shared" si="8"/>
        <v>-0.10461956521739131</v>
      </c>
      <c r="H73" s="45">
        <f t="shared" si="9"/>
        <v>-154</v>
      </c>
      <c r="I73" s="77">
        <f t="shared" si="11"/>
        <v>0.0015648975195358147</v>
      </c>
      <c r="J73" s="44">
        <f t="shared" si="12"/>
        <v>3</v>
      </c>
    </row>
    <row r="74" spans="1:10" ht="15">
      <c r="A74" s="95">
        <v>73</v>
      </c>
      <c r="B74" s="96" t="s">
        <v>165</v>
      </c>
      <c r="C74" s="44">
        <v>1210</v>
      </c>
      <c r="D74" s="44">
        <v>989</v>
      </c>
      <c r="E74" s="102">
        <v>966</v>
      </c>
      <c r="F74" s="75">
        <f t="shared" si="10"/>
        <v>0.001117450269992643</v>
      </c>
      <c r="G74" s="75">
        <f t="shared" si="8"/>
        <v>-0.20165289256198346</v>
      </c>
      <c r="H74" s="45">
        <f t="shared" si="9"/>
        <v>-244</v>
      </c>
      <c r="I74" s="77">
        <f t="shared" si="11"/>
        <v>0.0024794480179658363</v>
      </c>
      <c r="J74" s="44">
        <f t="shared" si="12"/>
        <v>-23</v>
      </c>
    </row>
    <row r="75" spans="1:10" ht="15">
      <c r="A75" s="95">
        <v>74</v>
      </c>
      <c r="B75" s="96" t="s">
        <v>166</v>
      </c>
      <c r="C75" s="44">
        <v>861</v>
      </c>
      <c r="D75" s="44">
        <v>736</v>
      </c>
      <c r="E75" s="102">
        <v>727</v>
      </c>
      <c r="F75" s="75">
        <f t="shared" si="10"/>
        <v>0.0008409796545389766</v>
      </c>
      <c r="G75" s="75">
        <f t="shared" si="8"/>
        <v>-0.15563298490127758</v>
      </c>
      <c r="H75" s="45">
        <f t="shared" si="9"/>
        <v>-134</v>
      </c>
      <c r="I75" s="77">
        <f t="shared" si="11"/>
        <v>0.0013616640754402544</v>
      </c>
      <c r="J75" s="44">
        <f t="shared" si="12"/>
        <v>-9</v>
      </c>
    </row>
    <row r="76" spans="1:10" ht="15">
      <c r="A76" s="95">
        <v>75</v>
      </c>
      <c r="B76" s="96" t="s">
        <v>167</v>
      </c>
      <c r="C76" s="44">
        <v>3792</v>
      </c>
      <c r="D76" s="44">
        <v>3460</v>
      </c>
      <c r="E76" s="102">
        <v>3473</v>
      </c>
      <c r="F76" s="75">
        <f t="shared" si="10"/>
        <v>0.004017499780211644</v>
      </c>
      <c r="G76" s="75">
        <f t="shared" si="8"/>
        <v>-0.08412447257383966</v>
      </c>
      <c r="H76" s="45">
        <f t="shared" si="9"/>
        <v>-319</v>
      </c>
      <c r="I76" s="77">
        <f t="shared" si="11"/>
        <v>0.003241573433324188</v>
      </c>
      <c r="J76" s="44">
        <f t="shared" si="12"/>
        <v>13</v>
      </c>
    </row>
    <row r="77" spans="1:10" ht="15">
      <c r="A77" s="95">
        <v>76</v>
      </c>
      <c r="B77" s="96" t="s">
        <v>168</v>
      </c>
      <c r="C77" s="44">
        <v>2306</v>
      </c>
      <c r="D77" s="44">
        <v>2058</v>
      </c>
      <c r="E77" s="102">
        <v>2051</v>
      </c>
      <c r="F77" s="75">
        <f t="shared" si="10"/>
        <v>0.00237255745730322</v>
      </c>
      <c r="G77" s="75">
        <f t="shared" si="8"/>
        <v>-0.11058109280138768</v>
      </c>
      <c r="H77" s="45">
        <f t="shared" si="9"/>
        <v>-255</v>
      </c>
      <c r="I77" s="77">
        <f t="shared" si="11"/>
        <v>0.0025912264122183947</v>
      </c>
      <c r="J77" s="44">
        <f t="shared" si="12"/>
        <v>-7</v>
      </c>
    </row>
    <row r="78" spans="1:10" ht="15">
      <c r="A78" s="95">
        <v>77</v>
      </c>
      <c r="B78" s="96" t="s">
        <v>169</v>
      </c>
      <c r="C78" s="44">
        <v>1772</v>
      </c>
      <c r="D78" s="44">
        <v>1630</v>
      </c>
      <c r="E78" s="102">
        <v>1605</v>
      </c>
      <c r="F78" s="75">
        <f t="shared" si="10"/>
        <v>0.001856633212565416</v>
      </c>
      <c r="G78" s="75">
        <f t="shared" si="8"/>
        <v>-0.09424379232505643</v>
      </c>
      <c r="H78" s="45">
        <f t="shared" si="9"/>
        <v>-167</v>
      </c>
      <c r="I78" s="77">
        <f t="shared" si="11"/>
        <v>0.001696999258197929</v>
      </c>
      <c r="J78" s="44">
        <f t="shared" si="12"/>
        <v>-25</v>
      </c>
    </row>
    <row r="79" spans="1:10" ht="15">
      <c r="A79" s="95">
        <v>78</v>
      </c>
      <c r="B79" s="96" t="s">
        <v>170</v>
      </c>
      <c r="C79" s="44">
        <v>1464</v>
      </c>
      <c r="D79" s="44">
        <v>1283</v>
      </c>
      <c r="E79" s="102">
        <v>1284</v>
      </c>
      <c r="F79" s="75">
        <f t="shared" si="10"/>
        <v>0.0014853065700523329</v>
      </c>
      <c r="G79" s="75">
        <f t="shared" si="8"/>
        <v>-0.12295081967213115</v>
      </c>
      <c r="H79" s="45">
        <f t="shared" si="9"/>
        <v>-180</v>
      </c>
      <c r="I79" s="77">
        <f t="shared" si="11"/>
        <v>0.0018291009968600432</v>
      </c>
      <c r="J79" s="44">
        <f t="shared" si="12"/>
        <v>1</v>
      </c>
    </row>
    <row r="80" spans="1:10" ht="15">
      <c r="A80" s="95">
        <v>79</v>
      </c>
      <c r="B80" s="96" t="s">
        <v>171</v>
      </c>
      <c r="C80" s="44">
        <v>2668</v>
      </c>
      <c r="D80" s="44">
        <v>2481</v>
      </c>
      <c r="E80" s="102">
        <v>2488</v>
      </c>
      <c r="F80" s="75">
        <f t="shared" si="10"/>
        <v>0.002878070674680844</v>
      </c>
      <c r="G80" s="75">
        <f t="shared" si="8"/>
        <v>-0.06746626686656672</v>
      </c>
      <c r="H80" s="45">
        <f t="shared" si="9"/>
        <v>-180</v>
      </c>
      <c r="I80" s="77">
        <f t="shared" si="11"/>
        <v>0.0018291009968600432</v>
      </c>
      <c r="J80" s="44">
        <f t="shared" si="12"/>
        <v>7</v>
      </c>
    </row>
    <row r="81" spans="1:10" ht="15">
      <c r="A81" s="95">
        <v>80</v>
      </c>
      <c r="B81" s="96" t="s">
        <v>172</v>
      </c>
      <c r="C81" s="44">
        <v>7117</v>
      </c>
      <c r="D81" s="44">
        <v>6225</v>
      </c>
      <c r="E81" s="102">
        <v>6163</v>
      </c>
      <c r="F81" s="75">
        <f t="shared" si="10"/>
        <v>0.007129240180087638</v>
      </c>
      <c r="G81" s="75">
        <f t="shared" si="8"/>
        <v>-0.13404524378249263</v>
      </c>
      <c r="H81" s="45">
        <f t="shared" si="9"/>
        <v>-954</v>
      </c>
      <c r="I81" s="77">
        <f t="shared" si="11"/>
        <v>0.00969423528335823</v>
      </c>
      <c r="J81" s="44">
        <f t="shared" si="12"/>
        <v>-62</v>
      </c>
    </row>
    <row r="82" spans="1:10" ht="15" thickBot="1">
      <c r="A82" s="95">
        <v>81</v>
      </c>
      <c r="B82" s="96" t="s">
        <v>173</v>
      </c>
      <c r="C82" s="44">
        <v>5504</v>
      </c>
      <c r="D82" s="44">
        <v>4743</v>
      </c>
      <c r="E82" s="102">
        <v>4770</v>
      </c>
      <c r="F82" s="75">
        <f t="shared" si="10"/>
        <v>0.005517844500895349</v>
      </c>
      <c r="G82" s="75">
        <f t="shared" si="8"/>
        <v>-0.13335755813953487</v>
      </c>
      <c r="H82" s="45">
        <f t="shared" si="9"/>
        <v>-734</v>
      </c>
      <c r="I82" s="77">
        <f t="shared" si="11"/>
        <v>0.007458667398307066</v>
      </c>
      <c r="J82" s="44">
        <f t="shared" si="12"/>
        <v>27</v>
      </c>
    </row>
    <row r="83" spans="1:11" s="11" customFormat="1" ht="15" thickBot="1">
      <c r="A83" s="124" t="s">
        <v>174</v>
      </c>
      <c r="B83" s="125"/>
      <c r="C83" s="83">
        <v>927355</v>
      </c>
      <c r="D83" s="83">
        <v>833523</v>
      </c>
      <c r="E83" s="103">
        <v>828946</v>
      </c>
      <c r="F83" s="84">
        <f>SUM(F2:F82)</f>
        <v>0.9589088317901878</v>
      </c>
      <c r="G83" s="84">
        <f t="shared" si="8"/>
        <v>-0.10611793757514652</v>
      </c>
      <c r="H83" s="82">
        <f>SUM(H2:H82)</f>
        <v>-98409</v>
      </c>
      <c r="I83" s="85">
        <f t="shared" si="11"/>
        <v>1</v>
      </c>
      <c r="J83" s="83">
        <f>SUM(J2:J82)</f>
        <v>-4577</v>
      </c>
      <c r="K83" s="7"/>
    </row>
    <row r="84" spans="3:9" ht="15">
      <c r="C84" s="8"/>
      <c r="D84" s="8"/>
      <c r="E84" s="8"/>
      <c r="I84" s="16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84"/>
  <sheetViews>
    <sheetView workbookViewId="0" topLeftCell="A1">
      <pane ySplit="1" topLeftCell="A77" activePane="bottomLeft" state="frozen"/>
      <selection pane="topLeft" activeCell="W1" sqref="W1"/>
      <selection pane="bottomLeft" activeCell="E86" sqref="E86"/>
    </sheetView>
  </sheetViews>
  <sheetFormatPr defaultColWidth="9.140625" defaultRowHeight="15"/>
  <cols>
    <col min="1" max="1" width="11.8515625" style="7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8.140625" style="7" customWidth="1"/>
    <col min="7" max="7" width="30.421875" style="7" customWidth="1"/>
    <col min="8" max="8" width="27.421875" style="7" customWidth="1"/>
    <col min="9" max="9" width="22.28125" style="7" customWidth="1"/>
    <col min="10" max="10" width="27.57421875" style="7" customWidth="1"/>
    <col min="11" max="16384" width="9.140625" style="7" customWidth="1"/>
  </cols>
  <sheetData>
    <row r="1" spans="1:10" ht="29.5" thickBot="1">
      <c r="A1" s="24" t="s">
        <v>92</v>
      </c>
      <c r="B1" s="24" t="s">
        <v>175</v>
      </c>
      <c r="C1" s="4">
        <v>41821</v>
      </c>
      <c r="D1" s="4">
        <v>42156</v>
      </c>
      <c r="E1" s="24">
        <v>42186</v>
      </c>
      <c r="F1" s="106" t="s">
        <v>273</v>
      </c>
      <c r="G1" s="17" t="s">
        <v>266</v>
      </c>
      <c r="H1" s="1" t="s">
        <v>267</v>
      </c>
      <c r="I1" s="1" t="s">
        <v>275</v>
      </c>
      <c r="J1" s="30" t="s">
        <v>269</v>
      </c>
    </row>
    <row r="2" spans="1:10" ht="15">
      <c r="A2" s="93">
        <v>1</v>
      </c>
      <c r="B2" s="94" t="s">
        <v>93</v>
      </c>
      <c r="C2" s="104">
        <v>69878</v>
      </c>
      <c r="D2" s="104">
        <v>71479</v>
      </c>
      <c r="E2" s="104">
        <v>71975</v>
      </c>
      <c r="F2" s="74">
        <f aca="true" t="shared" si="0" ref="F2:F33">E2/$E$83</f>
        <v>0.024414741585352038</v>
      </c>
      <c r="G2" s="74">
        <f aca="true" t="shared" si="1" ref="G2:G33">(E2-C2)/C2</f>
        <v>0.030009445032771403</v>
      </c>
      <c r="H2" s="72">
        <f aca="true" t="shared" si="2" ref="H2:H33">E2-C2</f>
        <v>2097</v>
      </c>
      <c r="I2" s="76">
        <f>H2/$H$83</f>
        <v>0.025200086523902227</v>
      </c>
      <c r="J2" s="107">
        <f aca="true" t="shared" si="3" ref="J2:J33">E2-D2</f>
        <v>496</v>
      </c>
    </row>
    <row r="3" spans="1:10" ht="15">
      <c r="A3" s="95">
        <v>2</v>
      </c>
      <c r="B3" s="96" t="s">
        <v>94</v>
      </c>
      <c r="C3" s="105">
        <v>20858</v>
      </c>
      <c r="D3" s="105">
        <v>21598</v>
      </c>
      <c r="E3" s="105">
        <v>21787</v>
      </c>
      <c r="F3" s="75">
        <f t="shared" si="0"/>
        <v>0.007390399095798052</v>
      </c>
      <c r="G3" s="75">
        <f t="shared" si="1"/>
        <v>0.04453926550963659</v>
      </c>
      <c r="H3" s="45">
        <f t="shared" si="2"/>
        <v>929</v>
      </c>
      <c r="I3" s="77">
        <f aca="true" t="shared" si="4" ref="I3:I66">H3/$H$83</f>
        <v>0.011163986829139327</v>
      </c>
      <c r="J3" s="46">
        <f t="shared" si="3"/>
        <v>189</v>
      </c>
    </row>
    <row r="4" spans="1:10" ht="15">
      <c r="A4" s="95">
        <v>3</v>
      </c>
      <c r="B4" s="96" t="s">
        <v>95</v>
      </c>
      <c r="C4" s="105">
        <v>27240</v>
      </c>
      <c r="D4" s="105">
        <v>27648</v>
      </c>
      <c r="E4" s="105">
        <v>27764</v>
      </c>
      <c r="F4" s="75">
        <f t="shared" si="0"/>
        <v>0.009417865722483</v>
      </c>
      <c r="G4" s="75">
        <f t="shared" si="1"/>
        <v>0.01923641703377386</v>
      </c>
      <c r="H4" s="45">
        <f t="shared" si="2"/>
        <v>524</v>
      </c>
      <c r="I4" s="77">
        <f t="shared" si="4"/>
        <v>0.006297017328814863</v>
      </c>
      <c r="J4" s="46">
        <f t="shared" si="3"/>
        <v>116</v>
      </c>
    </row>
    <row r="5" spans="1:10" ht="14.25" customHeight="1">
      <c r="A5" s="95">
        <v>4</v>
      </c>
      <c r="B5" s="96" t="s">
        <v>96</v>
      </c>
      <c r="C5" s="105">
        <v>17216</v>
      </c>
      <c r="D5" s="105">
        <v>18664</v>
      </c>
      <c r="E5" s="105">
        <v>18837</v>
      </c>
      <c r="F5" s="75">
        <f t="shared" si="0"/>
        <v>0.006389725421928118</v>
      </c>
      <c r="G5" s="75">
        <f t="shared" si="1"/>
        <v>0.09415659851301116</v>
      </c>
      <c r="H5" s="45">
        <f t="shared" si="2"/>
        <v>1621</v>
      </c>
      <c r="I5" s="77">
        <f t="shared" si="4"/>
        <v>0.019479895209940635</v>
      </c>
      <c r="J5" s="46">
        <f t="shared" si="3"/>
        <v>173</v>
      </c>
    </row>
    <row r="6" spans="1:10" ht="15">
      <c r="A6" s="95">
        <v>5</v>
      </c>
      <c r="B6" s="96" t="s">
        <v>97</v>
      </c>
      <c r="C6" s="105">
        <v>16760</v>
      </c>
      <c r="D6" s="105">
        <v>17290</v>
      </c>
      <c r="E6" s="105">
        <v>17343</v>
      </c>
      <c r="F6" s="75">
        <f t="shared" si="0"/>
        <v>0.005882943568110599</v>
      </c>
      <c r="G6" s="75">
        <f t="shared" si="1"/>
        <v>0.03478520286396181</v>
      </c>
      <c r="H6" s="45">
        <f t="shared" si="2"/>
        <v>583</v>
      </c>
      <c r="I6" s="77">
        <f t="shared" si="4"/>
        <v>0.007006032638738674</v>
      </c>
      <c r="J6" s="46">
        <f t="shared" si="3"/>
        <v>53</v>
      </c>
    </row>
    <row r="7" spans="1:10" ht="15">
      <c r="A7" s="95">
        <v>6</v>
      </c>
      <c r="B7" s="96" t="s">
        <v>98</v>
      </c>
      <c r="C7" s="105">
        <v>393090</v>
      </c>
      <c r="D7" s="105">
        <v>391897</v>
      </c>
      <c r="E7" s="105">
        <v>394211</v>
      </c>
      <c r="F7" s="75">
        <f t="shared" si="0"/>
        <v>0.13372087106777647</v>
      </c>
      <c r="G7" s="75">
        <f t="shared" si="1"/>
        <v>0.0028517642270218017</v>
      </c>
      <c r="H7" s="45">
        <f t="shared" si="2"/>
        <v>1121</v>
      </c>
      <c r="I7" s="77">
        <f t="shared" si="4"/>
        <v>0.013471290888552407</v>
      </c>
      <c r="J7" s="46">
        <f t="shared" si="3"/>
        <v>2314</v>
      </c>
    </row>
    <row r="8" spans="1:10" ht="15">
      <c r="A8" s="95">
        <v>7</v>
      </c>
      <c r="B8" s="96" t="s">
        <v>99</v>
      </c>
      <c r="C8" s="105">
        <v>65233</v>
      </c>
      <c r="D8" s="105">
        <v>68097</v>
      </c>
      <c r="E8" s="105">
        <v>69019</v>
      </c>
      <c r="F8" s="75">
        <f t="shared" si="0"/>
        <v>0.023412032642992877</v>
      </c>
      <c r="G8" s="75">
        <f t="shared" si="1"/>
        <v>0.05803810954578204</v>
      </c>
      <c r="H8" s="45">
        <f t="shared" si="2"/>
        <v>3786</v>
      </c>
      <c r="I8" s="77">
        <f t="shared" si="4"/>
        <v>0.04549715192155166</v>
      </c>
      <c r="J8" s="46">
        <f t="shared" si="3"/>
        <v>922</v>
      </c>
    </row>
    <row r="9" spans="1:10" ht="15">
      <c r="A9" s="95">
        <v>8</v>
      </c>
      <c r="B9" s="96" t="s">
        <v>100</v>
      </c>
      <c r="C9" s="105">
        <v>9363</v>
      </c>
      <c r="D9" s="105">
        <v>9408</v>
      </c>
      <c r="E9" s="105">
        <v>9354</v>
      </c>
      <c r="F9" s="75">
        <f t="shared" si="0"/>
        <v>0.003172983574704869</v>
      </c>
      <c r="G9" s="75">
        <f t="shared" si="1"/>
        <v>-0.0009612303748798462</v>
      </c>
      <c r="H9" s="45">
        <f t="shared" si="2"/>
        <v>-9</v>
      </c>
      <c r="I9" s="77">
        <f t="shared" si="4"/>
        <v>-0.0001081548777849881</v>
      </c>
      <c r="J9" s="46">
        <f t="shared" si="3"/>
        <v>-54</v>
      </c>
    </row>
    <row r="10" spans="1:10" ht="15">
      <c r="A10" s="95">
        <v>9</v>
      </c>
      <c r="B10" s="96" t="s">
        <v>101</v>
      </c>
      <c r="C10" s="105">
        <v>35658</v>
      </c>
      <c r="D10" s="105">
        <v>37386</v>
      </c>
      <c r="E10" s="105">
        <v>37274</v>
      </c>
      <c r="F10" s="75">
        <f t="shared" si="0"/>
        <v>0.01264376627790777</v>
      </c>
      <c r="G10" s="75">
        <f t="shared" si="1"/>
        <v>0.0453194234112962</v>
      </c>
      <c r="H10" s="45">
        <f t="shared" si="2"/>
        <v>1616</v>
      </c>
      <c r="I10" s="77">
        <f t="shared" si="4"/>
        <v>0.019419809166726754</v>
      </c>
      <c r="J10" s="46">
        <f t="shared" si="3"/>
        <v>-112</v>
      </c>
    </row>
    <row r="11" spans="1:10" ht="15">
      <c r="A11" s="95">
        <v>10</v>
      </c>
      <c r="B11" s="96" t="s">
        <v>102</v>
      </c>
      <c r="C11" s="105">
        <v>47843</v>
      </c>
      <c r="D11" s="105">
        <v>49781</v>
      </c>
      <c r="E11" s="105">
        <v>50159</v>
      </c>
      <c r="F11" s="75">
        <f t="shared" si="0"/>
        <v>0.01701450535852272</v>
      </c>
      <c r="G11" s="75">
        <f t="shared" si="1"/>
        <v>0.04840833559768409</v>
      </c>
      <c r="H11" s="45">
        <f t="shared" si="2"/>
        <v>2316</v>
      </c>
      <c r="I11" s="77">
        <f t="shared" si="4"/>
        <v>0.02783185521667027</v>
      </c>
      <c r="J11" s="46">
        <f t="shared" si="3"/>
        <v>378</v>
      </c>
    </row>
    <row r="12" spans="1:10" ht="15.75" customHeight="1">
      <c r="A12" s="95">
        <v>11</v>
      </c>
      <c r="B12" s="96" t="s">
        <v>103</v>
      </c>
      <c r="C12" s="105">
        <v>8874</v>
      </c>
      <c r="D12" s="105">
        <v>9370</v>
      </c>
      <c r="E12" s="105">
        <v>9287</v>
      </c>
      <c r="F12" s="75">
        <f t="shared" si="0"/>
        <v>0.003150256409908501</v>
      </c>
      <c r="G12" s="75">
        <f t="shared" si="1"/>
        <v>0.0465404552625648</v>
      </c>
      <c r="H12" s="45">
        <f t="shared" si="2"/>
        <v>413</v>
      </c>
      <c r="I12" s="77">
        <f t="shared" si="4"/>
        <v>0.004963107169466676</v>
      </c>
      <c r="J12" s="46">
        <f t="shared" si="3"/>
        <v>-83</v>
      </c>
    </row>
    <row r="13" spans="1:10" ht="15">
      <c r="A13" s="95">
        <v>12</v>
      </c>
      <c r="B13" s="96" t="s">
        <v>104</v>
      </c>
      <c r="C13" s="105">
        <v>13774</v>
      </c>
      <c r="D13" s="105">
        <v>14185</v>
      </c>
      <c r="E13" s="105">
        <v>14799</v>
      </c>
      <c r="F13" s="75">
        <f t="shared" si="0"/>
        <v>0.005019989728678358</v>
      </c>
      <c r="G13" s="75">
        <f t="shared" si="1"/>
        <v>0.07441556555829824</v>
      </c>
      <c r="H13" s="45">
        <f t="shared" si="2"/>
        <v>1025</v>
      </c>
      <c r="I13" s="77">
        <f t="shared" si="4"/>
        <v>0.012317638858845866</v>
      </c>
      <c r="J13" s="46">
        <f t="shared" si="3"/>
        <v>614</v>
      </c>
    </row>
    <row r="14" spans="1:10" ht="15">
      <c r="A14" s="95">
        <v>13</v>
      </c>
      <c r="B14" s="96" t="s">
        <v>105</v>
      </c>
      <c r="C14" s="105">
        <v>14409</v>
      </c>
      <c r="D14" s="105">
        <v>14891</v>
      </c>
      <c r="E14" s="105">
        <v>14687</v>
      </c>
      <c r="F14" s="75">
        <f t="shared" si="0"/>
        <v>0.0049819980502127876</v>
      </c>
      <c r="G14" s="75">
        <f t="shared" si="1"/>
        <v>0.019293497119855646</v>
      </c>
      <c r="H14" s="45">
        <f t="shared" si="2"/>
        <v>278</v>
      </c>
      <c r="I14" s="77">
        <f t="shared" si="4"/>
        <v>0.003340784002691855</v>
      </c>
      <c r="J14" s="46">
        <f t="shared" si="3"/>
        <v>-204</v>
      </c>
    </row>
    <row r="15" spans="1:10" ht="15">
      <c r="A15" s="95">
        <v>14</v>
      </c>
      <c r="B15" s="96" t="s">
        <v>106</v>
      </c>
      <c r="C15" s="105">
        <v>15187</v>
      </c>
      <c r="D15" s="105">
        <v>15246</v>
      </c>
      <c r="E15" s="105">
        <v>15406</v>
      </c>
      <c r="F15" s="75">
        <f t="shared" si="0"/>
        <v>0.005225891057505154</v>
      </c>
      <c r="G15" s="75">
        <f t="shared" si="1"/>
        <v>0.0144202278264305</v>
      </c>
      <c r="H15" s="45">
        <f t="shared" si="2"/>
        <v>219</v>
      </c>
      <c r="I15" s="77">
        <f t="shared" si="4"/>
        <v>0.002631768692768044</v>
      </c>
      <c r="J15" s="46">
        <f t="shared" si="3"/>
        <v>160</v>
      </c>
    </row>
    <row r="16" spans="1:10" ht="15">
      <c r="A16" s="95">
        <v>15</v>
      </c>
      <c r="B16" s="96" t="s">
        <v>107</v>
      </c>
      <c r="C16" s="105">
        <v>12208</v>
      </c>
      <c r="D16" s="105">
        <v>12352</v>
      </c>
      <c r="E16" s="105">
        <v>12418</v>
      </c>
      <c r="F16" s="75">
        <f t="shared" si="0"/>
        <v>0.004212327349870116</v>
      </c>
      <c r="G16" s="75">
        <f t="shared" si="1"/>
        <v>0.017201834862385322</v>
      </c>
      <c r="H16" s="45">
        <f t="shared" si="2"/>
        <v>210</v>
      </c>
      <c r="I16" s="77">
        <f t="shared" si="4"/>
        <v>0.002523613814983056</v>
      </c>
      <c r="J16" s="46">
        <f t="shared" si="3"/>
        <v>66</v>
      </c>
    </row>
    <row r="17" spans="1:10" ht="15">
      <c r="A17" s="95">
        <v>16</v>
      </c>
      <c r="B17" s="96" t="s">
        <v>108</v>
      </c>
      <c r="C17" s="105">
        <v>75154</v>
      </c>
      <c r="D17" s="105">
        <v>77383</v>
      </c>
      <c r="E17" s="105">
        <v>78028</v>
      </c>
      <c r="F17" s="75">
        <f t="shared" si="0"/>
        <v>0.026467988279567194</v>
      </c>
      <c r="G17" s="75">
        <f t="shared" si="1"/>
        <v>0.03824147749953429</v>
      </c>
      <c r="H17" s="45">
        <f t="shared" si="2"/>
        <v>2874</v>
      </c>
      <c r="I17" s="77">
        <f t="shared" si="4"/>
        <v>0.03453745763933953</v>
      </c>
      <c r="J17" s="46">
        <f t="shared" si="3"/>
        <v>645</v>
      </c>
    </row>
    <row r="18" spans="1:10" ht="15">
      <c r="A18" s="95">
        <v>17</v>
      </c>
      <c r="B18" s="96" t="s">
        <v>109</v>
      </c>
      <c r="C18" s="105">
        <v>23141</v>
      </c>
      <c r="D18" s="105">
        <v>23410</v>
      </c>
      <c r="E18" s="105">
        <v>23369</v>
      </c>
      <c r="F18" s="75">
        <f t="shared" si="0"/>
        <v>0.007927031554124234</v>
      </c>
      <c r="G18" s="75">
        <f t="shared" si="1"/>
        <v>0.009852642496002765</v>
      </c>
      <c r="H18" s="45">
        <f t="shared" si="2"/>
        <v>228</v>
      </c>
      <c r="I18" s="77">
        <f t="shared" si="4"/>
        <v>0.002739923570553032</v>
      </c>
      <c r="J18" s="46">
        <f t="shared" si="3"/>
        <v>-41</v>
      </c>
    </row>
    <row r="19" spans="1:10" ht="15">
      <c r="A19" s="95">
        <v>18</v>
      </c>
      <c r="B19" s="96" t="s">
        <v>110</v>
      </c>
      <c r="C19" s="105">
        <v>9595</v>
      </c>
      <c r="D19" s="105">
        <v>9669</v>
      </c>
      <c r="E19" s="105">
        <v>9647</v>
      </c>
      <c r="F19" s="75">
        <f t="shared" si="0"/>
        <v>0.0032723725192621202</v>
      </c>
      <c r="G19" s="75">
        <f t="shared" si="1"/>
        <v>0.005419489317352788</v>
      </c>
      <c r="H19" s="45">
        <f t="shared" si="2"/>
        <v>52</v>
      </c>
      <c r="I19" s="77">
        <f t="shared" si="4"/>
        <v>0.0006248948494243758</v>
      </c>
      <c r="J19" s="46">
        <f t="shared" si="3"/>
        <v>-22</v>
      </c>
    </row>
    <row r="20" spans="1:10" ht="15">
      <c r="A20" s="95">
        <v>19</v>
      </c>
      <c r="B20" s="96" t="s">
        <v>111</v>
      </c>
      <c r="C20" s="105">
        <v>20149</v>
      </c>
      <c r="D20" s="105">
        <v>20366</v>
      </c>
      <c r="E20" s="105">
        <v>20289</v>
      </c>
      <c r="F20" s="75">
        <f t="shared" si="0"/>
        <v>0.006882260396321048</v>
      </c>
      <c r="G20" s="75">
        <f t="shared" si="1"/>
        <v>0.006948235644448856</v>
      </c>
      <c r="H20" s="45">
        <f t="shared" si="2"/>
        <v>140</v>
      </c>
      <c r="I20" s="77">
        <f t="shared" si="4"/>
        <v>0.0016824092099887039</v>
      </c>
      <c r="J20" s="46">
        <f t="shared" si="3"/>
        <v>-77</v>
      </c>
    </row>
    <row r="21" spans="1:10" ht="15">
      <c r="A21" s="95">
        <v>20</v>
      </c>
      <c r="B21" s="96" t="s">
        <v>112</v>
      </c>
      <c r="C21" s="105">
        <v>34609</v>
      </c>
      <c r="D21" s="105">
        <v>35417</v>
      </c>
      <c r="E21" s="105">
        <v>35617</v>
      </c>
      <c r="F21" s="75">
        <f t="shared" si="0"/>
        <v>0.012081692963466253</v>
      </c>
      <c r="G21" s="75">
        <f t="shared" si="1"/>
        <v>0.029125372013060185</v>
      </c>
      <c r="H21" s="45">
        <f t="shared" si="2"/>
        <v>1008</v>
      </c>
      <c r="I21" s="77">
        <f t="shared" si="4"/>
        <v>0.012113346311918667</v>
      </c>
      <c r="J21" s="46">
        <f t="shared" si="3"/>
        <v>200</v>
      </c>
    </row>
    <row r="22" spans="1:10" ht="15">
      <c r="A22" s="95">
        <v>21</v>
      </c>
      <c r="B22" s="96" t="s">
        <v>113</v>
      </c>
      <c r="C22" s="105">
        <v>59665</v>
      </c>
      <c r="D22" s="105">
        <v>61891</v>
      </c>
      <c r="E22" s="105">
        <v>62732</v>
      </c>
      <c r="F22" s="75">
        <f t="shared" si="0"/>
        <v>0.021279410477697866</v>
      </c>
      <c r="G22" s="75">
        <f t="shared" si="1"/>
        <v>0.05140367049358921</v>
      </c>
      <c r="H22" s="45">
        <f t="shared" si="2"/>
        <v>3067</v>
      </c>
      <c r="I22" s="77">
        <f t="shared" si="4"/>
        <v>0.03685677890739539</v>
      </c>
      <c r="J22" s="46">
        <f t="shared" si="3"/>
        <v>841</v>
      </c>
    </row>
    <row r="23" spans="1:10" ht="15">
      <c r="A23" s="95">
        <v>22</v>
      </c>
      <c r="B23" s="96" t="s">
        <v>114</v>
      </c>
      <c r="C23" s="105">
        <v>19960</v>
      </c>
      <c r="D23" s="105">
        <v>19944</v>
      </c>
      <c r="E23" s="105">
        <v>19750</v>
      </c>
      <c r="F23" s="75">
        <f t="shared" si="0"/>
        <v>0.006699425443705491</v>
      </c>
      <c r="G23" s="75">
        <f t="shared" si="1"/>
        <v>-0.010521042084168337</v>
      </c>
      <c r="H23" s="45">
        <f t="shared" si="2"/>
        <v>-210</v>
      </c>
      <c r="I23" s="77">
        <f t="shared" si="4"/>
        <v>-0.002523613814983056</v>
      </c>
      <c r="J23" s="46">
        <f t="shared" si="3"/>
        <v>-194</v>
      </c>
    </row>
    <row r="24" spans="1:10" ht="15">
      <c r="A24" s="95">
        <v>23</v>
      </c>
      <c r="B24" s="96" t="s">
        <v>115</v>
      </c>
      <c r="C24" s="105">
        <v>26563</v>
      </c>
      <c r="D24" s="105">
        <v>26962</v>
      </c>
      <c r="E24" s="105">
        <v>27153</v>
      </c>
      <c r="F24" s="75">
        <f t="shared" si="0"/>
        <v>0.009210607547996718</v>
      </c>
      <c r="G24" s="75">
        <f t="shared" si="1"/>
        <v>0.022211346609946166</v>
      </c>
      <c r="H24" s="45">
        <f t="shared" si="2"/>
        <v>590</v>
      </c>
      <c r="I24" s="77">
        <f t="shared" si="4"/>
        <v>0.007090153099238109</v>
      </c>
      <c r="J24" s="46">
        <f t="shared" si="3"/>
        <v>191</v>
      </c>
    </row>
    <row r="25" spans="1:10" ht="15">
      <c r="A25" s="95">
        <v>24</v>
      </c>
      <c r="B25" s="96" t="s">
        <v>116</v>
      </c>
      <c r="C25" s="105">
        <v>13515</v>
      </c>
      <c r="D25" s="105">
        <v>14162</v>
      </c>
      <c r="E25" s="105">
        <v>14362</v>
      </c>
      <c r="F25" s="75">
        <f t="shared" si="0"/>
        <v>0.004871754340379659</v>
      </c>
      <c r="G25" s="75">
        <f t="shared" si="1"/>
        <v>0.06267110617832039</v>
      </c>
      <c r="H25" s="45">
        <f t="shared" si="2"/>
        <v>847</v>
      </c>
      <c r="I25" s="77">
        <f t="shared" si="4"/>
        <v>0.010178575720431658</v>
      </c>
      <c r="J25" s="46">
        <f t="shared" si="3"/>
        <v>200</v>
      </c>
    </row>
    <row r="26" spans="1:10" ht="15">
      <c r="A26" s="95">
        <v>25</v>
      </c>
      <c r="B26" s="96" t="s">
        <v>117</v>
      </c>
      <c r="C26" s="105">
        <v>39127</v>
      </c>
      <c r="D26" s="105">
        <v>38534</v>
      </c>
      <c r="E26" s="105">
        <v>37912</v>
      </c>
      <c r="F26" s="75">
        <f t="shared" si="0"/>
        <v>0.012860183160595574</v>
      </c>
      <c r="G26" s="75">
        <f t="shared" si="1"/>
        <v>-0.031052725739259334</v>
      </c>
      <c r="H26" s="45">
        <f t="shared" si="2"/>
        <v>-1215</v>
      </c>
      <c r="I26" s="77">
        <f t="shared" si="4"/>
        <v>-0.014600908500973394</v>
      </c>
      <c r="J26" s="46">
        <f t="shared" si="3"/>
        <v>-622</v>
      </c>
    </row>
    <row r="27" spans="1:10" ht="15">
      <c r="A27" s="95">
        <v>26</v>
      </c>
      <c r="B27" s="96" t="s">
        <v>118</v>
      </c>
      <c r="C27" s="105">
        <v>38647</v>
      </c>
      <c r="D27" s="105">
        <v>39827</v>
      </c>
      <c r="E27" s="105">
        <v>40086</v>
      </c>
      <c r="F27" s="75">
        <f t="shared" si="0"/>
        <v>0.013597628776525485</v>
      </c>
      <c r="G27" s="75">
        <f t="shared" si="1"/>
        <v>0.03723445545579217</v>
      </c>
      <c r="H27" s="45">
        <f t="shared" si="2"/>
        <v>1439</v>
      </c>
      <c r="I27" s="77">
        <f t="shared" si="4"/>
        <v>0.01729276323695532</v>
      </c>
      <c r="J27" s="46">
        <f t="shared" si="3"/>
        <v>259</v>
      </c>
    </row>
    <row r="28" spans="1:10" ht="15">
      <c r="A28" s="95">
        <v>27</v>
      </c>
      <c r="B28" s="96" t="s">
        <v>119</v>
      </c>
      <c r="C28" s="105">
        <v>47385</v>
      </c>
      <c r="D28" s="105">
        <v>49592</v>
      </c>
      <c r="E28" s="105">
        <v>49653</v>
      </c>
      <c r="F28" s="75">
        <f t="shared" si="0"/>
        <v>0.01684286438259791</v>
      </c>
      <c r="G28" s="75">
        <f t="shared" si="1"/>
        <v>0.04786324786324787</v>
      </c>
      <c r="H28" s="45">
        <f t="shared" si="2"/>
        <v>2268</v>
      </c>
      <c r="I28" s="77">
        <f t="shared" si="4"/>
        <v>0.027255029201817</v>
      </c>
      <c r="J28" s="46">
        <f t="shared" si="3"/>
        <v>61</v>
      </c>
    </row>
    <row r="29" spans="1:10" ht="15">
      <c r="A29" s="95">
        <v>28</v>
      </c>
      <c r="B29" s="96" t="s">
        <v>120</v>
      </c>
      <c r="C29" s="105">
        <v>17974</v>
      </c>
      <c r="D29" s="105">
        <v>18109</v>
      </c>
      <c r="E29" s="105">
        <v>18083</v>
      </c>
      <c r="F29" s="75">
        <f t="shared" si="0"/>
        <v>0.0061339600151152605</v>
      </c>
      <c r="G29" s="75">
        <f t="shared" si="1"/>
        <v>0.006064315121842662</v>
      </c>
      <c r="H29" s="45">
        <f t="shared" si="2"/>
        <v>109</v>
      </c>
      <c r="I29" s="77">
        <f t="shared" si="4"/>
        <v>0.0013098757420626336</v>
      </c>
      <c r="J29" s="46">
        <f t="shared" si="3"/>
        <v>-26</v>
      </c>
    </row>
    <row r="30" spans="1:10" ht="15">
      <c r="A30" s="95">
        <v>29</v>
      </c>
      <c r="B30" s="96" t="s">
        <v>121</v>
      </c>
      <c r="C30" s="105">
        <v>7325</v>
      </c>
      <c r="D30" s="105">
        <v>7321</v>
      </c>
      <c r="E30" s="105">
        <v>7216</v>
      </c>
      <c r="F30" s="75">
        <f t="shared" si="0"/>
        <v>0.00244774956971032</v>
      </c>
      <c r="G30" s="75">
        <f t="shared" si="1"/>
        <v>-0.014880546075085325</v>
      </c>
      <c r="H30" s="45">
        <f t="shared" si="2"/>
        <v>-109</v>
      </c>
      <c r="I30" s="77">
        <f t="shared" si="4"/>
        <v>-0.0013098757420626336</v>
      </c>
      <c r="J30" s="46">
        <f t="shared" si="3"/>
        <v>-105</v>
      </c>
    </row>
    <row r="31" spans="1:10" ht="15">
      <c r="A31" s="95">
        <v>30</v>
      </c>
      <c r="B31" s="96" t="s">
        <v>122</v>
      </c>
      <c r="C31" s="105">
        <v>19756</v>
      </c>
      <c r="D31" s="105">
        <v>21584</v>
      </c>
      <c r="E31" s="105">
        <v>22384</v>
      </c>
      <c r="F31" s="75">
        <f t="shared" si="0"/>
        <v>0.007592908310476138</v>
      </c>
      <c r="G31" s="75">
        <f t="shared" si="1"/>
        <v>0.133022879125329</v>
      </c>
      <c r="H31" s="45">
        <f t="shared" si="2"/>
        <v>2628</v>
      </c>
      <c r="I31" s="77">
        <f t="shared" si="4"/>
        <v>0.03158122431321653</v>
      </c>
      <c r="J31" s="46">
        <f t="shared" si="3"/>
        <v>800</v>
      </c>
    </row>
    <row r="32" spans="1:10" ht="15">
      <c r="A32" s="95">
        <v>31</v>
      </c>
      <c r="B32" s="96" t="s">
        <v>123</v>
      </c>
      <c r="C32" s="105">
        <v>44831</v>
      </c>
      <c r="D32" s="105">
        <v>47199</v>
      </c>
      <c r="E32" s="105">
        <v>47326</v>
      </c>
      <c r="F32" s="75">
        <f t="shared" si="0"/>
        <v>0.016053519420192713</v>
      </c>
      <c r="G32" s="75">
        <f t="shared" si="1"/>
        <v>0.05565345408311213</v>
      </c>
      <c r="H32" s="45">
        <f t="shared" si="2"/>
        <v>2495</v>
      </c>
      <c r="I32" s="77">
        <f t="shared" si="4"/>
        <v>0.029982935563727258</v>
      </c>
      <c r="J32" s="46">
        <f t="shared" si="3"/>
        <v>127</v>
      </c>
    </row>
    <row r="33" spans="1:10" ht="15">
      <c r="A33" s="95">
        <v>32</v>
      </c>
      <c r="B33" s="96" t="s">
        <v>124</v>
      </c>
      <c r="C33" s="105">
        <v>23028</v>
      </c>
      <c r="D33" s="105">
        <v>23884</v>
      </c>
      <c r="E33" s="105">
        <v>24705</v>
      </c>
      <c r="F33" s="75">
        <f t="shared" si="0"/>
        <v>0.00838021800439211</v>
      </c>
      <c r="G33" s="75">
        <f t="shared" si="1"/>
        <v>0.07282438770192809</v>
      </c>
      <c r="H33" s="45">
        <f t="shared" si="2"/>
        <v>1677</v>
      </c>
      <c r="I33" s="77">
        <f t="shared" si="4"/>
        <v>0.020152858893936115</v>
      </c>
      <c r="J33" s="46">
        <f t="shared" si="3"/>
        <v>821</v>
      </c>
    </row>
    <row r="34" spans="1:10" ht="15">
      <c r="A34" s="95">
        <v>33</v>
      </c>
      <c r="B34" s="96" t="s">
        <v>125</v>
      </c>
      <c r="C34" s="105">
        <v>57665</v>
      </c>
      <c r="D34" s="105">
        <v>60036</v>
      </c>
      <c r="E34" s="105">
        <v>60595</v>
      </c>
      <c r="F34" s="75">
        <f aca="true" t="shared" si="5" ref="F34:F65">E34/$E$83</f>
        <v>0.020554515684118188</v>
      </c>
      <c r="G34" s="75">
        <f aca="true" t="shared" si="6" ref="G34:G65">(E34-C34)/C34</f>
        <v>0.050810717072747764</v>
      </c>
      <c r="H34" s="45">
        <f aca="true" t="shared" si="7" ref="H34:H65">E34-C34</f>
        <v>2930</v>
      </c>
      <c r="I34" s="77">
        <f t="shared" si="4"/>
        <v>0.03521042132333502</v>
      </c>
      <c r="J34" s="46">
        <f aca="true" t="shared" si="8" ref="J34:J66">E34-D34</f>
        <v>559</v>
      </c>
    </row>
    <row r="35" spans="1:10" ht="15">
      <c r="A35" s="95">
        <v>34</v>
      </c>
      <c r="B35" s="96" t="s">
        <v>126</v>
      </c>
      <c r="C35" s="105">
        <v>336305</v>
      </c>
      <c r="D35" s="105">
        <v>341930</v>
      </c>
      <c r="E35" s="105">
        <v>346618</v>
      </c>
      <c r="F35" s="75">
        <f t="shared" si="5"/>
        <v>0.11757678219981316</v>
      </c>
      <c r="G35" s="75">
        <f t="shared" si="6"/>
        <v>0.030665616033065224</v>
      </c>
      <c r="H35" s="45">
        <f t="shared" si="7"/>
        <v>10313</v>
      </c>
      <c r="I35" s="77">
        <f t="shared" si="4"/>
        <v>0.12393347273295359</v>
      </c>
      <c r="J35" s="46">
        <f t="shared" si="8"/>
        <v>4688</v>
      </c>
    </row>
    <row r="36" spans="1:10" ht="15">
      <c r="A36" s="95">
        <v>35</v>
      </c>
      <c r="B36" s="96" t="s">
        <v>127</v>
      </c>
      <c r="C36" s="105">
        <v>151985</v>
      </c>
      <c r="D36" s="105">
        <v>155585</v>
      </c>
      <c r="E36" s="105">
        <v>152927</v>
      </c>
      <c r="F36" s="75">
        <f t="shared" si="5"/>
        <v>0.051874584042002514</v>
      </c>
      <c r="G36" s="75">
        <f t="shared" si="6"/>
        <v>0.006197980063822088</v>
      </c>
      <c r="H36" s="45">
        <f t="shared" si="7"/>
        <v>942</v>
      </c>
      <c r="I36" s="77">
        <f t="shared" si="4"/>
        <v>0.011320210541495422</v>
      </c>
      <c r="J36" s="46">
        <f t="shared" si="8"/>
        <v>-2658</v>
      </c>
    </row>
    <row r="37" spans="1:10" ht="15">
      <c r="A37" s="95">
        <v>36</v>
      </c>
      <c r="B37" s="96" t="s">
        <v>128</v>
      </c>
      <c r="C37" s="105">
        <v>13829</v>
      </c>
      <c r="D37" s="105">
        <v>13845</v>
      </c>
      <c r="E37" s="105">
        <v>14030</v>
      </c>
      <c r="F37" s="75">
        <f t="shared" si="5"/>
        <v>0.004759136150642432</v>
      </c>
      <c r="G37" s="75">
        <f t="shared" si="6"/>
        <v>0.01453467351218454</v>
      </c>
      <c r="H37" s="45">
        <f t="shared" si="7"/>
        <v>201</v>
      </c>
      <c r="I37" s="77">
        <f t="shared" si="4"/>
        <v>0.0024154589371980675</v>
      </c>
      <c r="J37" s="46">
        <f t="shared" si="8"/>
        <v>185</v>
      </c>
    </row>
    <row r="38" spans="1:10" ht="15">
      <c r="A38" s="95">
        <v>37</v>
      </c>
      <c r="B38" s="96" t="s">
        <v>129</v>
      </c>
      <c r="C38" s="105">
        <v>17813</v>
      </c>
      <c r="D38" s="105">
        <v>17955</v>
      </c>
      <c r="E38" s="105">
        <v>17341</v>
      </c>
      <c r="F38" s="75">
        <f t="shared" si="5"/>
        <v>0.005882265145280857</v>
      </c>
      <c r="G38" s="75">
        <f t="shared" si="6"/>
        <v>-0.02649750182451019</v>
      </c>
      <c r="H38" s="45">
        <f t="shared" si="7"/>
        <v>-472</v>
      </c>
      <c r="I38" s="77">
        <f t="shared" si="4"/>
        <v>-0.005672122479390487</v>
      </c>
      <c r="J38" s="46">
        <f t="shared" si="8"/>
        <v>-614</v>
      </c>
    </row>
    <row r="39" spans="1:10" ht="15">
      <c r="A39" s="95">
        <v>38</v>
      </c>
      <c r="B39" s="96" t="s">
        <v>130</v>
      </c>
      <c r="C39" s="105">
        <v>47595</v>
      </c>
      <c r="D39" s="105">
        <v>49069</v>
      </c>
      <c r="E39" s="105">
        <v>49232</v>
      </c>
      <c r="F39" s="75">
        <f t="shared" si="5"/>
        <v>0.016700056376937153</v>
      </c>
      <c r="G39" s="75">
        <f t="shared" si="6"/>
        <v>0.03439436915642399</v>
      </c>
      <c r="H39" s="45">
        <f t="shared" si="7"/>
        <v>1637</v>
      </c>
      <c r="I39" s="77">
        <f t="shared" si="4"/>
        <v>0.01967217054822506</v>
      </c>
      <c r="J39" s="46">
        <f t="shared" si="8"/>
        <v>163</v>
      </c>
    </row>
    <row r="40" spans="1:10" ht="15">
      <c r="A40" s="95">
        <v>39</v>
      </c>
      <c r="B40" s="96" t="s">
        <v>131</v>
      </c>
      <c r="C40" s="105">
        <v>13858</v>
      </c>
      <c r="D40" s="105">
        <v>13726</v>
      </c>
      <c r="E40" s="105">
        <v>13242</v>
      </c>
      <c r="F40" s="75">
        <f t="shared" si="5"/>
        <v>0.004491837555723955</v>
      </c>
      <c r="G40" s="75">
        <f t="shared" si="6"/>
        <v>-0.04445085870977053</v>
      </c>
      <c r="H40" s="45">
        <f t="shared" si="7"/>
        <v>-616</v>
      </c>
      <c r="I40" s="77">
        <f t="shared" si="4"/>
        <v>-0.007402600523950297</v>
      </c>
      <c r="J40" s="46">
        <f t="shared" si="8"/>
        <v>-484</v>
      </c>
    </row>
    <row r="41" spans="1:10" ht="15">
      <c r="A41" s="95">
        <v>40</v>
      </c>
      <c r="B41" s="96" t="s">
        <v>132</v>
      </c>
      <c r="C41" s="105">
        <v>11761</v>
      </c>
      <c r="D41" s="105">
        <v>12124</v>
      </c>
      <c r="E41" s="105">
        <v>12118</v>
      </c>
      <c r="F41" s="75">
        <f t="shared" si="5"/>
        <v>0.004110563925408766</v>
      </c>
      <c r="G41" s="75">
        <f t="shared" si="6"/>
        <v>0.030354561686931382</v>
      </c>
      <c r="H41" s="45">
        <f t="shared" si="7"/>
        <v>357</v>
      </c>
      <c r="I41" s="77">
        <f t="shared" si="4"/>
        <v>0.004290143485471195</v>
      </c>
      <c r="J41" s="46">
        <f t="shared" si="8"/>
        <v>-6</v>
      </c>
    </row>
    <row r="42" spans="1:10" ht="15">
      <c r="A42" s="95">
        <v>41</v>
      </c>
      <c r="B42" s="96" t="s">
        <v>133</v>
      </c>
      <c r="C42" s="105">
        <v>54345</v>
      </c>
      <c r="D42" s="105">
        <v>55362</v>
      </c>
      <c r="E42" s="105">
        <v>55925</v>
      </c>
      <c r="F42" s="75">
        <f t="shared" si="5"/>
        <v>0.018970398376669854</v>
      </c>
      <c r="G42" s="75">
        <f t="shared" si="6"/>
        <v>0.029073511822614775</v>
      </c>
      <c r="H42" s="45">
        <f t="shared" si="7"/>
        <v>1580</v>
      </c>
      <c r="I42" s="77">
        <f t="shared" si="4"/>
        <v>0.0189871896555868</v>
      </c>
      <c r="J42" s="46">
        <f t="shared" si="8"/>
        <v>563</v>
      </c>
    </row>
    <row r="43" spans="1:10" ht="15">
      <c r="A43" s="95">
        <v>42</v>
      </c>
      <c r="B43" s="96" t="s">
        <v>134</v>
      </c>
      <c r="C43" s="105">
        <v>71786</v>
      </c>
      <c r="D43" s="105">
        <v>75259</v>
      </c>
      <c r="E43" s="105">
        <v>75591</v>
      </c>
      <c r="F43" s="75">
        <f t="shared" si="5"/>
        <v>0.025641330061526166</v>
      </c>
      <c r="G43" s="75">
        <f t="shared" si="6"/>
        <v>0.053004764160142645</v>
      </c>
      <c r="H43" s="45">
        <f t="shared" si="7"/>
        <v>3805</v>
      </c>
      <c r="I43" s="77">
        <f t="shared" si="4"/>
        <v>0.04572547888576441</v>
      </c>
      <c r="J43" s="46">
        <f t="shared" si="8"/>
        <v>332</v>
      </c>
    </row>
    <row r="44" spans="1:10" ht="15">
      <c r="A44" s="95">
        <v>43</v>
      </c>
      <c r="B44" s="96" t="s">
        <v>135</v>
      </c>
      <c r="C44" s="105">
        <v>21279</v>
      </c>
      <c r="D44" s="105">
        <v>21695</v>
      </c>
      <c r="E44" s="105">
        <v>21745</v>
      </c>
      <c r="F44" s="75">
        <f t="shared" si="5"/>
        <v>0.007376152216373464</v>
      </c>
      <c r="G44" s="75">
        <f t="shared" si="6"/>
        <v>0.02189952535363504</v>
      </c>
      <c r="H44" s="45">
        <f t="shared" si="7"/>
        <v>466</v>
      </c>
      <c r="I44" s="77">
        <f t="shared" si="4"/>
        <v>0.005600019227533828</v>
      </c>
      <c r="J44" s="46">
        <f t="shared" si="8"/>
        <v>50</v>
      </c>
    </row>
    <row r="45" spans="1:10" ht="15">
      <c r="A45" s="95">
        <v>44</v>
      </c>
      <c r="B45" s="96" t="s">
        <v>136</v>
      </c>
      <c r="C45" s="105">
        <v>37369</v>
      </c>
      <c r="D45" s="105">
        <v>38837</v>
      </c>
      <c r="E45" s="105">
        <v>38391</v>
      </c>
      <c r="F45" s="75">
        <f t="shared" si="5"/>
        <v>0.013022665428318862</v>
      </c>
      <c r="G45" s="75">
        <f t="shared" si="6"/>
        <v>0.027348872059728652</v>
      </c>
      <c r="H45" s="45">
        <f t="shared" si="7"/>
        <v>1022</v>
      </c>
      <c r="I45" s="77">
        <f t="shared" si="4"/>
        <v>0.012281587232917538</v>
      </c>
      <c r="J45" s="46">
        <f t="shared" si="8"/>
        <v>-446</v>
      </c>
    </row>
    <row r="46" spans="1:10" ht="15">
      <c r="A46" s="95">
        <v>45</v>
      </c>
      <c r="B46" s="96" t="s">
        <v>137</v>
      </c>
      <c r="C46" s="105">
        <v>42247</v>
      </c>
      <c r="D46" s="105">
        <v>42991</v>
      </c>
      <c r="E46" s="105">
        <v>43396</v>
      </c>
      <c r="F46" s="75">
        <f t="shared" si="5"/>
        <v>0.014720418559749038</v>
      </c>
      <c r="G46" s="75">
        <f t="shared" si="6"/>
        <v>0.027197197434137337</v>
      </c>
      <c r="H46" s="45">
        <f t="shared" si="7"/>
        <v>1149</v>
      </c>
      <c r="I46" s="77">
        <f t="shared" si="4"/>
        <v>0.013807772730550148</v>
      </c>
      <c r="J46" s="46">
        <f t="shared" si="8"/>
        <v>405</v>
      </c>
    </row>
    <row r="47" spans="1:10" ht="15">
      <c r="A47" s="95">
        <v>46</v>
      </c>
      <c r="B47" s="96" t="s">
        <v>138</v>
      </c>
      <c r="C47" s="105">
        <v>34425</v>
      </c>
      <c r="D47" s="105">
        <v>35538</v>
      </c>
      <c r="E47" s="105">
        <v>36099</v>
      </c>
      <c r="F47" s="75">
        <f t="shared" si="5"/>
        <v>0.012245192865434153</v>
      </c>
      <c r="G47" s="75">
        <f t="shared" si="6"/>
        <v>0.04862745098039216</v>
      </c>
      <c r="H47" s="45">
        <f t="shared" si="7"/>
        <v>1674</v>
      </c>
      <c r="I47" s="77">
        <f t="shared" si="4"/>
        <v>0.020116807268007787</v>
      </c>
      <c r="J47" s="46">
        <f t="shared" si="8"/>
        <v>561</v>
      </c>
    </row>
    <row r="48" spans="1:10" ht="15">
      <c r="A48" s="95">
        <v>47</v>
      </c>
      <c r="B48" s="96" t="s">
        <v>139</v>
      </c>
      <c r="C48" s="105">
        <v>25246</v>
      </c>
      <c r="D48" s="105">
        <v>27135</v>
      </c>
      <c r="E48" s="105">
        <v>27330</v>
      </c>
      <c r="F48" s="75">
        <f t="shared" si="5"/>
        <v>0.009270647968428915</v>
      </c>
      <c r="G48" s="75">
        <f t="shared" si="6"/>
        <v>0.08254773033351819</v>
      </c>
      <c r="H48" s="45">
        <f t="shared" si="7"/>
        <v>2084</v>
      </c>
      <c r="I48" s="77">
        <f t="shared" si="4"/>
        <v>0.025043862811546132</v>
      </c>
      <c r="J48" s="46">
        <f t="shared" si="8"/>
        <v>195</v>
      </c>
    </row>
    <row r="49" spans="1:10" ht="15">
      <c r="A49" s="95">
        <v>48</v>
      </c>
      <c r="B49" s="96" t="s">
        <v>140</v>
      </c>
      <c r="C49" s="105">
        <v>34318</v>
      </c>
      <c r="D49" s="105">
        <v>35477</v>
      </c>
      <c r="E49" s="105">
        <v>35579</v>
      </c>
      <c r="F49" s="75">
        <f t="shared" si="5"/>
        <v>0.012068802929701148</v>
      </c>
      <c r="G49" s="75">
        <f t="shared" si="6"/>
        <v>0.03674456553412204</v>
      </c>
      <c r="H49" s="45">
        <f t="shared" si="7"/>
        <v>1261</v>
      </c>
      <c r="I49" s="77">
        <f t="shared" si="4"/>
        <v>0.01515370009854111</v>
      </c>
      <c r="J49" s="46">
        <f t="shared" si="8"/>
        <v>102</v>
      </c>
    </row>
    <row r="50" spans="1:10" ht="15">
      <c r="A50" s="95">
        <v>49</v>
      </c>
      <c r="B50" s="96" t="s">
        <v>141</v>
      </c>
      <c r="C50" s="105">
        <v>14293</v>
      </c>
      <c r="D50" s="105">
        <v>15025</v>
      </c>
      <c r="E50" s="105">
        <v>14762</v>
      </c>
      <c r="F50" s="75">
        <f t="shared" si="5"/>
        <v>0.005007438906328125</v>
      </c>
      <c r="G50" s="75">
        <f t="shared" si="6"/>
        <v>0.032813265234730285</v>
      </c>
      <c r="H50" s="45">
        <f t="shared" si="7"/>
        <v>469</v>
      </c>
      <c r="I50" s="77">
        <f t="shared" si="4"/>
        <v>0.005636070853462158</v>
      </c>
      <c r="J50" s="46">
        <f t="shared" si="8"/>
        <v>-263</v>
      </c>
    </row>
    <row r="51" spans="1:10" ht="15">
      <c r="A51" s="95">
        <v>50</v>
      </c>
      <c r="B51" s="96" t="s">
        <v>142</v>
      </c>
      <c r="C51" s="105">
        <v>11874</v>
      </c>
      <c r="D51" s="105">
        <v>11913</v>
      </c>
      <c r="E51" s="105">
        <v>12010</v>
      </c>
      <c r="F51" s="75">
        <f t="shared" si="5"/>
        <v>0.004073929092602681</v>
      </c>
      <c r="G51" s="75">
        <f t="shared" si="6"/>
        <v>0.01145359609230251</v>
      </c>
      <c r="H51" s="45">
        <f t="shared" si="7"/>
        <v>136</v>
      </c>
      <c r="I51" s="77">
        <f t="shared" si="4"/>
        <v>0.001634340375417598</v>
      </c>
      <c r="J51" s="46">
        <f t="shared" si="8"/>
        <v>97</v>
      </c>
    </row>
    <row r="52" spans="1:10" ht="15">
      <c r="A52" s="95">
        <v>51</v>
      </c>
      <c r="B52" s="96" t="s">
        <v>143</v>
      </c>
      <c r="C52" s="105">
        <v>14174</v>
      </c>
      <c r="D52" s="105">
        <v>14818</v>
      </c>
      <c r="E52" s="105">
        <v>14396</v>
      </c>
      <c r="F52" s="75">
        <f t="shared" si="5"/>
        <v>0.004883287528485278</v>
      </c>
      <c r="G52" s="75">
        <f t="shared" si="6"/>
        <v>0.015662480598278537</v>
      </c>
      <c r="H52" s="45">
        <f t="shared" si="7"/>
        <v>222</v>
      </c>
      <c r="I52" s="77">
        <f t="shared" si="4"/>
        <v>0.002667820318696373</v>
      </c>
      <c r="J52" s="46">
        <f t="shared" si="8"/>
        <v>-422</v>
      </c>
    </row>
    <row r="53" spans="1:10" ht="15">
      <c r="A53" s="95">
        <v>52</v>
      </c>
      <c r="B53" s="96" t="s">
        <v>144</v>
      </c>
      <c r="C53" s="105">
        <v>24658</v>
      </c>
      <c r="D53" s="105">
        <v>25205</v>
      </c>
      <c r="E53" s="105">
        <v>25246</v>
      </c>
      <c r="F53" s="75">
        <f t="shared" si="5"/>
        <v>0.00856373137983741</v>
      </c>
      <c r="G53" s="75">
        <f t="shared" si="6"/>
        <v>0.023846216238137725</v>
      </c>
      <c r="H53" s="45">
        <f t="shared" si="7"/>
        <v>588</v>
      </c>
      <c r="I53" s="77">
        <f t="shared" si="4"/>
        <v>0.007066118681952556</v>
      </c>
      <c r="J53" s="46">
        <f t="shared" si="8"/>
        <v>41</v>
      </c>
    </row>
    <row r="54" spans="1:10" ht="15">
      <c r="A54" s="95">
        <v>53</v>
      </c>
      <c r="B54" s="96" t="s">
        <v>145</v>
      </c>
      <c r="C54" s="105">
        <v>15172</v>
      </c>
      <c r="D54" s="105">
        <v>15384</v>
      </c>
      <c r="E54" s="105">
        <v>15077</v>
      </c>
      <c r="F54" s="75">
        <f t="shared" si="5"/>
        <v>0.005114290502012541</v>
      </c>
      <c r="G54" s="75">
        <f t="shared" si="6"/>
        <v>-0.006261534405483786</v>
      </c>
      <c r="H54" s="45">
        <f t="shared" si="7"/>
        <v>-95</v>
      </c>
      <c r="I54" s="77">
        <f t="shared" si="4"/>
        <v>-0.0011416348210637633</v>
      </c>
      <c r="J54" s="46">
        <f t="shared" si="8"/>
        <v>-307</v>
      </c>
    </row>
    <row r="55" spans="1:10" ht="15">
      <c r="A55" s="95">
        <v>54</v>
      </c>
      <c r="B55" s="96" t="s">
        <v>146</v>
      </c>
      <c r="C55" s="105">
        <v>29159</v>
      </c>
      <c r="D55" s="105">
        <v>29599</v>
      </c>
      <c r="E55" s="105">
        <v>29351</v>
      </c>
      <c r="F55" s="75">
        <f t="shared" si="5"/>
        <v>0.009956194237883537</v>
      </c>
      <c r="G55" s="75">
        <f t="shared" si="6"/>
        <v>0.006584587948832265</v>
      </c>
      <c r="H55" s="45">
        <f t="shared" si="7"/>
        <v>192</v>
      </c>
      <c r="I55" s="77">
        <f t="shared" si="4"/>
        <v>0.0023073040594130795</v>
      </c>
      <c r="J55" s="46">
        <f t="shared" si="8"/>
        <v>-248</v>
      </c>
    </row>
    <row r="56" spans="1:10" ht="15">
      <c r="A56" s="95">
        <v>55</v>
      </c>
      <c r="B56" s="96" t="s">
        <v>147</v>
      </c>
      <c r="C56" s="105">
        <v>50025</v>
      </c>
      <c r="D56" s="105">
        <v>51960</v>
      </c>
      <c r="E56" s="105">
        <v>51880</v>
      </c>
      <c r="F56" s="75">
        <f t="shared" si="5"/>
        <v>0.017598288203515996</v>
      </c>
      <c r="G56" s="75">
        <f t="shared" si="6"/>
        <v>0.03708145927036482</v>
      </c>
      <c r="H56" s="45">
        <f t="shared" si="7"/>
        <v>1855</v>
      </c>
      <c r="I56" s="77">
        <f t="shared" si="4"/>
        <v>0.022291922032350326</v>
      </c>
      <c r="J56" s="46">
        <f t="shared" si="8"/>
        <v>-80</v>
      </c>
    </row>
    <row r="57" spans="1:10" ht="15">
      <c r="A57" s="95">
        <v>56</v>
      </c>
      <c r="B57" s="96" t="s">
        <v>148</v>
      </c>
      <c r="C57" s="105">
        <v>14968</v>
      </c>
      <c r="D57" s="105">
        <v>15860</v>
      </c>
      <c r="E57" s="105">
        <v>15844</v>
      </c>
      <c r="F57" s="75">
        <f t="shared" si="5"/>
        <v>0.005374465657218724</v>
      </c>
      <c r="G57" s="75">
        <f t="shared" si="6"/>
        <v>0.05852485301977552</v>
      </c>
      <c r="H57" s="45">
        <f t="shared" si="7"/>
        <v>876</v>
      </c>
      <c r="I57" s="77">
        <f t="shared" si="4"/>
        <v>0.010527074771072176</v>
      </c>
      <c r="J57" s="46">
        <f t="shared" si="8"/>
        <v>-16</v>
      </c>
    </row>
    <row r="58" spans="1:10" ht="15">
      <c r="A58" s="95">
        <v>57</v>
      </c>
      <c r="B58" s="96" t="s">
        <v>149</v>
      </c>
      <c r="C58" s="105">
        <v>10246</v>
      </c>
      <c r="D58" s="105">
        <v>10190</v>
      </c>
      <c r="E58" s="105">
        <v>10225</v>
      </c>
      <c r="F58" s="75">
        <f t="shared" si="5"/>
        <v>0.003468436717057653</v>
      </c>
      <c r="G58" s="75">
        <f t="shared" si="6"/>
        <v>-0.0020495803240288893</v>
      </c>
      <c r="H58" s="45">
        <f t="shared" si="7"/>
        <v>-21</v>
      </c>
      <c r="I58" s="77">
        <f t="shared" si="4"/>
        <v>-0.0002523613814983056</v>
      </c>
      <c r="J58" s="46">
        <f t="shared" si="8"/>
        <v>35</v>
      </c>
    </row>
    <row r="59" spans="1:10" ht="15">
      <c r="A59" s="95">
        <v>58</v>
      </c>
      <c r="B59" s="96" t="s">
        <v>150</v>
      </c>
      <c r="C59" s="105">
        <v>28863</v>
      </c>
      <c r="D59" s="105">
        <v>28728</v>
      </c>
      <c r="E59" s="105">
        <v>28616</v>
      </c>
      <c r="F59" s="75">
        <f t="shared" si="5"/>
        <v>0.009706873847953231</v>
      </c>
      <c r="G59" s="75">
        <f t="shared" si="6"/>
        <v>-0.008557668987977688</v>
      </c>
      <c r="H59" s="45">
        <f t="shared" si="7"/>
        <v>-247</v>
      </c>
      <c r="I59" s="77">
        <f t="shared" si="4"/>
        <v>-0.0029682505347657846</v>
      </c>
      <c r="J59" s="46">
        <f t="shared" si="8"/>
        <v>-112</v>
      </c>
    </row>
    <row r="60" spans="1:10" ht="15">
      <c r="A60" s="95">
        <v>59</v>
      </c>
      <c r="B60" s="96" t="s">
        <v>151</v>
      </c>
      <c r="C60" s="105">
        <v>26007</v>
      </c>
      <c r="D60" s="105">
        <v>26900</v>
      </c>
      <c r="E60" s="105">
        <v>26764</v>
      </c>
      <c r="F60" s="75">
        <f t="shared" si="5"/>
        <v>0.009078654307611836</v>
      </c>
      <c r="G60" s="75">
        <f t="shared" si="6"/>
        <v>0.029107547967854808</v>
      </c>
      <c r="H60" s="45">
        <f t="shared" si="7"/>
        <v>757</v>
      </c>
      <c r="I60" s="77">
        <f t="shared" si="4"/>
        <v>0.009097026942581778</v>
      </c>
      <c r="J60" s="46">
        <f t="shared" si="8"/>
        <v>-136</v>
      </c>
    </row>
    <row r="61" spans="1:10" ht="15">
      <c r="A61" s="95">
        <v>60</v>
      </c>
      <c r="B61" s="96" t="s">
        <v>152</v>
      </c>
      <c r="C61" s="105">
        <v>24436</v>
      </c>
      <c r="D61" s="105">
        <v>25114</v>
      </c>
      <c r="E61" s="105">
        <v>25201</v>
      </c>
      <c r="F61" s="75">
        <f t="shared" si="5"/>
        <v>0.008548466866168206</v>
      </c>
      <c r="G61" s="75">
        <f t="shared" si="6"/>
        <v>0.03130626943853331</v>
      </c>
      <c r="H61" s="45">
        <f t="shared" si="7"/>
        <v>765</v>
      </c>
      <c r="I61" s="77">
        <f t="shared" si="4"/>
        <v>0.00919316461172399</v>
      </c>
      <c r="J61" s="46">
        <f t="shared" si="8"/>
        <v>87</v>
      </c>
    </row>
    <row r="62" spans="1:10" ht="15">
      <c r="A62" s="95">
        <v>61</v>
      </c>
      <c r="B62" s="96" t="s">
        <v>153</v>
      </c>
      <c r="C62" s="105">
        <v>35995</v>
      </c>
      <c r="D62" s="105">
        <v>36674</v>
      </c>
      <c r="E62" s="105">
        <v>36724</v>
      </c>
      <c r="F62" s="75">
        <f t="shared" si="5"/>
        <v>0.01245719999972863</v>
      </c>
      <c r="G62" s="75">
        <f t="shared" si="6"/>
        <v>0.02025281289067926</v>
      </c>
      <c r="H62" s="45">
        <f t="shared" si="7"/>
        <v>729</v>
      </c>
      <c r="I62" s="77">
        <f t="shared" si="4"/>
        <v>0.008760545100584036</v>
      </c>
      <c r="J62" s="46">
        <f t="shared" si="8"/>
        <v>50</v>
      </c>
    </row>
    <row r="63" spans="1:10" ht="15">
      <c r="A63" s="95">
        <v>62</v>
      </c>
      <c r="B63" s="96" t="s">
        <v>154</v>
      </c>
      <c r="C63" s="105">
        <v>10622</v>
      </c>
      <c r="D63" s="105">
        <v>10408</v>
      </c>
      <c r="E63" s="105">
        <v>11221</v>
      </c>
      <c r="F63" s="75">
        <f t="shared" si="5"/>
        <v>0.0038062912862693323</v>
      </c>
      <c r="G63" s="75">
        <f t="shared" si="6"/>
        <v>0.05639239314630013</v>
      </c>
      <c r="H63" s="45">
        <f t="shared" si="7"/>
        <v>599</v>
      </c>
      <c r="I63" s="77">
        <f t="shared" si="4"/>
        <v>0.007198307977023097</v>
      </c>
      <c r="J63" s="46">
        <f t="shared" si="8"/>
        <v>813</v>
      </c>
    </row>
    <row r="64" spans="1:10" ht="15">
      <c r="A64" s="95">
        <v>63</v>
      </c>
      <c r="B64" s="96" t="s">
        <v>155</v>
      </c>
      <c r="C64" s="105">
        <v>41541</v>
      </c>
      <c r="D64" s="105">
        <v>47204</v>
      </c>
      <c r="E64" s="105">
        <v>46784</v>
      </c>
      <c r="F64" s="75">
        <f t="shared" si="5"/>
        <v>0.015869666833332543</v>
      </c>
      <c r="G64" s="75">
        <f t="shared" si="6"/>
        <v>0.1262126573746419</v>
      </c>
      <c r="H64" s="45">
        <f t="shared" si="7"/>
        <v>5243</v>
      </c>
      <c r="I64" s="77">
        <f t="shared" si="4"/>
        <v>0.06300622491407695</v>
      </c>
      <c r="J64" s="46">
        <f t="shared" si="8"/>
        <v>-420</v>
      </c>
    </row>
    <row r="65" spans="1:10" ht="15">
      <c r="A65" s="95">
        <v>64</v>
      </c>
      <c r="B65" s="96" t="s">
        <v>156</v>
      </c>
      <c r="C65" s="105">
        <v>12885</v>
      </c>
      <c r="D65" s="105">
        <v>13099</v>
      </c>
      <c r="E65" s="105">
        <v>13141</v>
      </c>
      <c r="F65" s="75">
        <f t="shared" si="5"/>
        <v>0.0044575772028219674</v>
      </c>
      <c r="G65" s="75">
        <f t="shared" si="6"/>
        <v>0.019868063639891347</v>
      </c>
      <c r="H65" s="45">
        <f t="shared" si="7"/>
        <v>256</v>
      </c>
      <c r="I65" s="77">
        <f t="shared" si="4"/>
        <v>0.0030764054125507726</v>
      </c>
      <c r="J65" s="46">
        <f t="shared" si="8"/>
        <v>42</v>
      </c>
    </row>
    <row r="66" spans="1:10" ht="15">
      <c r="A66" s="95">
        <v>65</v>
      </c>
      <c r="B66" s="96" t="s">
        <v>157</v>
      </c>
      <c r="C66" s="105">
        <v>36215</v>
      </c>
      <c r="D66" s="105">
        <v>38878</v>
      </c>
      <c r="E66" s="105">
        <v>38711</v>
      </c>
      <c r="F66" s="75">
        <f aca="true" t="shared" si="9" ref="F66:F83">E66/$E$83</f>
        <v>0.013131213081077633</v>
      </c>
      <c r="G66" s="75">
        <f aca="true" t="shared" si="10" ref="G66:G83">(E66-C66)/C66</f>
        <v>0.0689217175203645</v>
      </c>
      <c r="H66" s="45">
        <f aca="true" t="shared" si="11" ref="H66:H83">E66-C66</f>
        <v>2496</v>
      </c>
      <c r="I66" s="77">
        <f t="shared" si="4"/>
        <v>0.029994952772370034</v>
      </c>
      <c r="J66" s="46">
        <f t="shared" si="8"/>
        <v>-167</v>
      </c>
    </row>
    <row r="67" spans="1:10" ht="15">
      <c r="A67" s="95">
        <v>66</v>
      </c>
      <c r="B67" s="96" t="s">
        <v>158</v>
      </c>
      <c r="C67" s="105">
        <v>18878</v>
      </c>
      <c r="D67" s="105">
        <v>18664</v>
      </c>
      <c r="E67" s="105">
        <v>18262</v>
      </c>
      <c r="F67" s="75">
        <f t="shared" si="9"/>
        <v>0.006194678858377199</v>
      </c>
      <c r="G67" s="75">
        <f t="shared" si="10"/>
        <v>-0.03263057527280432</v>
      </c>
      <c r="H67" s="45">
        <f t="shared" si="11"/>
        <v>-616</v>
      </c>
      <c r="I67" s="77">
        <f aca="true" t="shared" si="12" ref="I67:I83">H67/$H$83</f>
        <v>-0.007402600523950297</v>
      </c>
      <c r="J67" s="46">
        <f aca="true" t="shared" si="13" ref="J67:J83">E67-D67</f>
        <v>-402</v>
      </c>
    </row>
    <row r="68" spans="1:10" ht="15">
      <c r="A68" s="95">
        <v>67</v>
      </c>
      <c r="B68" s="96" t="s">
        <v>159</v>
      </c>
      <c r="C68" s="105">
        <v>23077</v>
      </c>
      <c r="D68" s="105">
        <v>23018</v>
      </c>
      <c r="E68" s="105">
        <v>22928</v>
      </c>
      <c r="F68" s="75">
        <f t="shared" si="9"/>
        <v>0.0077774393201660505</v>
      </c>
      <c r="G68" s="75">
        <f t="shared" si="10"/>
        <v>-0.006456645144516185</v>
      </c>
      <c r="H68" s="45">
        <f t="shared" si="11"/>
        <v>-149</v>
      </c>
      <c r="I68" s="77">
        <f t="shared" si="12"/>
        <v>-0.0017905640877736919</v>
      </c>
      <c r="J68" s="46">
        <f t="shared" si="13"/>
        <v>-90</v>
      </c>
    </row>
    <row r="69" spans="1:10" ht="15">
      <c r="A69" s="95">
        <v>68</v>
      </c>
      <c r="B69" s="96" t="s">
        <v>160</v>
      </c>
      <c r="C69" s="105">
        <v>13161</v>
      </c>
      <c r="D69" s="105">
        <v>13857</v>
      </c>
      <c r="E69" s="105">
        <v>13611</v>
      </c>
      <c r="F69" s="75">
        <f t="shared" si="9"/>
        <v>0.004617006567811415</v>
      </c>
      <c r="G69" s="75">
        <f t="shared" si="10"/>
        <v>0.03419193070435377</v>
      </c>
      <c r="H69" s="45">
        <f t="shared" si="11"/>
        <v>450</v>
      </c>
      <c r="I69" s="77">
        <f t="shared" si="12"/>
        <v>0.0054077438892494055</v>
      </c>
      <c r="J69" s="46">
        <f t="shared" si="13"/>
        <v>-246</v>
      </c>
    </row>
    <row r="70" spans="1:10" ht="15">
      <c r="A70" s="95">
        <v>69</v>
      </c>
      <c r="B70" s="96" t="s">
        <v>161</v>
      </c>
      <c r="C70" s="105">
        <v>5084</v>
      </c>
      <c r="D70" s="105">
        <v>4911</v>
      </c>
      <c r="E70" s="105">
        <v>4829</v>
      </c>
      <c r="F70" s="75">
        <f t="shared" si="9"/>
        <v>0.0016380519224128516</v>
      </c>
      <c r="G70" s="75">
        <f t="shared" si="10"/>
        <v>-0.0501573564122738</v>
      </c>
      <c r="H70" s="45">
        <f t="shared" si="11"/>
        <v>-255</v>
      </c>
      <c r="I70" s="77">
        <f t="shared" si="12"/>
        <v>-0.0030643882039079963</v>
      </c>
      <c r="J70" s="46">
        <f t="shared" si="13"/>
        <v>-82</v>
      </c>
    </row>
    <row r="71" spans="1:10" ht="15">
      <c r="A71" s="95">
        <v>70</v>
      </c>
      <c r="B71" s="96" t="s">
        <v>162</v>
      </c>
      <c r="C71" s="105">
        <v>9053</v>
      </c>
      <c r="D71" s="105">
        <v>9121</v>
      </c>
      <c r="E71" s="105">
        <v>9147</v>
      </c>
      <c r="F71" s="75">
        <f t="shared" si="9"/>
        <v>0.003102766811826538</v>
      </c>
      <c r="G71" s="75">
        <f t="shared" si="10"/>
        <v>0.01038329835413675</v>
      </c>
      <c r="H71" s="45">
        <f t="shared" si="11"/>
        <v>94</v>
      </c>
      <c r="I71" s="77">
        <f t="shared" si="12"/>
        <v>0.0011296176124209868</v>
      </c>
      <c r="J71" s="46">
        <f t="shared" si="13"/>
        <v>26</v>
      </c>
    </row>
    <row r="72" spans="1:10" ht="15">
      <c r="A72" s="95">
        <v>71</v>
      </c>
      <c r="B72" s="96" t="s">
        <v>163</v>
      </c>
      <c r="C72" s="105">
        <v>15987</v>
      </c>
      <c r="D72" s="105">
        <v>16489</v>
      </c>
      <c r="E72" s="105">
        <v>15961</v>
      </c>
      <c r="F72" s="75">
        <f t="shared" si="9"/>
        <v>0.005414153392758651</v>
      </c>
      <c r="G72" s="75">
        <f t="shared" si="10"/>
        <v>-0.0016263213861262276</v>
      </c>
      <c r="H72" s="45">
        <f t="shared" si="11"/>
        <v>-26</v>
      </c>
      <c r="I72" s="77">
        <f t="shared" si="12"/>
        <v>-0.0003124474247121879</v>
      </c>
      <c r="J72" s="46">
        <f t="shared" si="13"/>
        <v>-528</v>
      </c>
    </row>
    <row r="73" spans="1:10" ht="15">
      <c r="A73" s="95">
        <v>72</v>
      </c>
      <c r="B73" s="96" t="s">
        <v>164</v>
      </c>
      <c r="C73" s="105">
        <v>18523</v>
      </c>
      <c r="D73" s="105">
        <v>19934</v>
      </c>
      <c r="E73" s="105">
        <v>19918</v>
      </c>
      <c r="F73" s="75">
        <f t="shared" si="9"/>
        <v>0.006756412961403847</v>
      </c>
      <c r="G73" s="75">
        <f t="shared" si="10"/>
        <v>0.07531177455055876</v>
      </c>
      <c r="H73" s="45">
        <f t="shared" si="11"/>
        <v>1395</v>
      </c>
      <c r="I73" s="77">
        <f t="shared" si="12"/>
        <v>0.016764006056673157</v>
      </c>
      <c r="J73" s="46">
        <f t="shared" si="13"/>
        <v>-16</v>
      </c>
    </row>
    <row r="74" spans="1:10" ht="15">
      <c r="A74" s="95">
        <v>73</v>
      </c>
      <c r="B74" s="96" t="s">
        <v>165</v>
      </c>
      <c r="C74" s="105">
        <v>22750</v>
      </c>
      <c r="D74" s="105">
        <v>24122</v>
      </c>
      <c r="E74" s="105">
        <v>25019</v>
      </c>
      <c r="F74" s="75">
        <f t="shared" si="9"/>
        <v>0.008486730388661655</v>
      </c>
      <c r="G74" s="75">
        <f t="shared" si="10"/>
        <v>0.09973626373626374</v>
      </c>
      <c r="H74" s="45">
        <f t="shared" si="11"/>
        <v>2269</v>
      </c>
      <c r="I74" s="77">
        <f t="shared" si="12"/>
        <v>0.027267046410459777</v>
      </c>
      <c r="J74" s="46">
        <f t="shared" si="13"/>
        <v>897</v>
      </c>
    </row>
    <row r="75" spans="1:10" ht="15">
      <c r="A75" s="95">
        <v>74</v>
      </c>
      <c r="B75" s="96" t="s">
        <v>166</v>
      </c>
      <c r="C75" s="105">
        <v>8105</v>
      </c>
      <c r="D75" s="105">
        <v>8119</v>
      </c>
      <c r="E75" s="105">
        <v>8135</v>
      </c>
      <c r="F75" s="75">
        <f t="shared" si="9"/>
        <v>0.00275948485997692</v>
      </c>
      <c r="G75" s="75">
        <f t="shared" si="10"/>
        <v>0.003701418877236274</v>
      </c>
      <c r="H75" s="45">
        <f t="shared" si="11"/>
        <v>30</v>
      </c>
      <c r="I75" s="77">
        <f t="shared" si="12"/>
        <v>0.0003605162592832937</v>
      </c>
      <c r="J75" s="46">
        <f t="shared" si="13"/>
        <v>16</v>
      </c>
    </row>
    <row r="76" spans="1:10" ht="15">
      <c r="A76" s="95">
        <v>75</v>
      </c>
      <c r="B76" s="96" t="s">
        <v>167</v>
      </c>
      <c r="C76" s="105">
        <v>5437</v>
      </c>
      <c r="D76" s="105">
        <v>5403</v>
      </c>
      <c r="E76" s="105">
        <v>5421</v>
      </c>
      <c r="F76" s="75">
        <f t="shared" si="9"/>
        <v>0.0018388650800165807</v>
      </c>
      <c r="G76" s="75">
        <f t="shared" si="10"/>
        <v>-0.002942799337870149</v>
      </c>
      <c r="H76" s="45">
        <f t="shared" si="11"/>
        <v>-16</v>
      </c>
      <c r="I76" s="77">
        <f t="shared" si="12"/>
        <v>-0.00019227533828442329</v>
      </c>
      <c r="J76" s="46">
        <f t="shared" si="13"/>
        <v>18</v>
      </c>
    </row>
    <row r="77" spans="1:10" ht="15">
      <c r="A77" s="95">
        <v>76</v>
      </c>
      <c r="B77" s="96" t="s">
        <v>168</v>
      </c>
      <c r="C77" s="105">
        <v>7425</v>
      </c>
      <c r="D77" s="105">
        <v>7455</v>
      </c>
      <c r="E77" s="105">
        <v>7755</v>
      </c>
      <c r="F77" s="75">
        <f t="shared" si="9"/>
        <v>0.002630584522325878</v>
      </c>
      <c r="G77" s="75">
        <f t="shared" si="10"/>
        <v>0.044444444444444446</v>
      </c>
      <c r="H77" s="45">
        <f t="shared" si="11"/>
        <v>330</v>
      </c>
      <c r="I77" s="77">
        <f t="shared" si="12"/>
        <v>0.00396567885211623</v>
      </c>
      <c r="J77" s="46">
        <f t="shared" si="13"/>
        <v>300</v>
      </c>
    </row>
    <row r="78" spans="1:10" ht="15">
      <c r="A78" s="95">
        <v>77</v>
      </c>
      <c r="B78" s="96" t="s">
        <v>169</v>
      </c>
      <c r="C78" s="105">
        <v>10047</v>
      </c>
      <c r="D78" s="105">
        <v>10170</v>
      </c>
      <c r="E78" s="105">
        <v>10340</v>
      </c>
      <c r="F78" s="75">
        <f t="shared" si="9"/>
        <v>0.003507446029767837</v>
      </c>
      <c r="G78" s="75">
        <f t="shared" si="10"/>
        <v>0.02916293420921668</v>
      </c>
      <c r="H78" s="45">
        <f t="shared" si="11"/>
        <v>293</v>
      </c>
      <c r="I78" s="77">
        <f t="shared" si="12"/>
        <v>0.0035210421323335016</v>
      </c>
      <c r="J78" s="46">
        <f t="shared" si="13"/>
        <v>170</v>
      </c>
    </row>
    <row r="79" spans="1:10" ht="15">
      <c r="A79" s="95">
        <v>78</v>
      </c>
      <c r="B79" s="96" t="s">
        <v>170</v>
      </c>
      <c r="C79" s="105">
        <v>11109</v>
      </c>
      <c r="D79" s="105">
        <v>11636</v>
      </c>
      <c r="E79" s="105">
        <v>11729</v>
      </c>
      <c r="F79" s="75">
        <f t="shared" si="9"/>
        <v>0.003978610685023884</v>
      </c>
      <c r="G79" s="75">
        <f t="shared" si="10"/>
        <v>0.0558106040147628</v>
      </c>
      <c r="H79" s="45">
        <f t="shared" si="11"/>
        <v>620</v>
      </c>
      <c r="I79" s="77">
        <f t="shared" si="12"/>
        <v>0.007450669358521403</v>
      </c>
      <c r="J79" s="46">
        <f t="shared" si="13"/>
        <v>93</v>
      </c>
    </row>
    <row r="80" spans="1:10" ht="15">
      <c r="A80" s="95">
        <v>79</v>
      </c>
      <c r="B80" s="96" t="s">
        <v>171</v>
      </c>
      <c r="C80" s="105">
        <v>5736</v>
      </c>
      <c r="D80" s="105">
        <v>5833</v>
      </c>
      <c r="E80" s="105">
        <v>5804</v>
      </c>
      <c r="F80" s="75">
        <f t="shared" si="9"/>
        <v>0.0019687830519122367</v>
      </c>
      <c r="G80" s="75">
        <f t="shared" si="10"/>
        <v>0.011854951185495118</v>
      </c>
      <c r="H80" s="45">
        <f t="shared" si="11"/>
        <v>68</v>
      </c>
      <c r="I80" s="77">
        <f t="shared" si="12"/>
        <v>0.000817170187708799</v>
      </c>
      <c r="J80" s="46">
        <f t="shared" si="13"/>
        <v>-29</v>
      </c>
    </row>
    <row r="81" spans="1:10" ht="15">
      <c r="A81" s="95">
        <v>80</v>
      </c>
      <c r="B81" s="96" t="s">
        <v>172</v>
      </c>
      <c r="C81" s="105">
        <v>17401</v>
      </c>
      <c r="D81" s="105">
        <v>17786</v>
      </c>
      <c r="E81" s="105">
        <v>18149</v>
      </c>
      <c r="F81" s="75">
        <f t="shared" si="9"/>
        <v>0.006156347968496757</v>
      </c>
      <c r="G81" s="75">
        <f t="shared" si="10"/>
        <v>0.042986035285328426</v>
      </c>
      <c r="H81" s="45">
        <f t="shared" si="11"/>
        <v>748</v>
      </c>
      <c r="I81" s="77">
        <f t="shared" si="12"/>
        <v>0.00898887206479679</v>
      </c>
      <c r="J81" s="46">
        <f t="shared" si="13"/>
        <v>363</v>
      </c>
    </row>
    <row r="82" spans="1:10" ht="15" thickBot="1">
      <c r="A82" s="95">
        <v>81</v>
      </c>
      <c r="B82" s="96" t="s">
        <v>173</v>
      </c>
      <c r="C82" s="105">
        <v>12053</v>
      </c>
      <c r="D82" s="105">
        <v>12261</v>
      </c>
      <c r="E82" s="105">
        <v>12262</v>
      </c>
      <c r="F82" s="75">
        <f t="shared" si="9"/>
        <v>0.004159410369150214</v>
      </c>
      <c r="G82" s="75">
        <f t="shared" si="10"/>
        <v>0.017340081307558285</v>
      </c>
      <c r="H82" s="45">
        <f t="shared" si="11"/>
        <v>209</v>
      </c>
      <c r="I82" s="77">
        <f t="shared" si="12"/>
        <v>0.0025115966063402793</v>
      </c>
      <c r="J82" s="46">
        <f t="shared" si="13"/>
        <v>1</v>
      </c>
    </row>
    <row r="83" spans="1:10" s="11" customFormat="1" ht="15" thickBot="1">
      <c r="A83" s="124" t="s">
        <v>174</v>
      </c>
      <c r="B83" s="125"/>
      <c r="C83" s="92">
        <v>2864800</v>
      </c>
      <c r="D83" s="92">
        <v>2936848</v>
      </c>
      <c r="E83" s="83">
        <v>2948014</v>
      </c>
      <c r="F83" s="84">
        <f t="shared" si="9"/>
        <v>1</v>
      </c>
      <c r="G83" s="84">
        <f t="shared" si="10"/>
        <v>0.0290470538955599</v>
      </c>
      <c r="H83" s="82">
        <f t="shared" si="11"/>
        <v>83214</v>
      </c>
      <c r="I83" s="85">
        <f t="shared" si="12"/>
        <v>1</v>
      </c>
      <c r="J83" s="108">
        <f t="shared" si="13"/>
        <v>11166</v>
      </c>
    </row>
    <row r="84" spans="3:9" ht="15">
      <c r="C84" s="8"/>
      <c r="D84" s="8"/>
      <c r="E84" s="8"/>
      <c r="I84" s="16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143"/>
  <sheetViews>
    <sheetView workbookViewId="0" topLeftCell="A1">
      <pane ySplit="1" topLeftCell="A80" activePane="bottomLeft" state="frozen"/>
      <selection pane="bottomLeft" activeCell="C86" sqref="C86"/>
    </sheetView>
  </sheetViews>
  <sheetFormatPr defaultColWidth="9.140625" defaultRowHeight="15"/>
  <cols>
    <col min="1" max="1" width="12.7109375" style="7" bestFit="1" customWidth="1"/>
    <col min="2" max="2" width="16.421875" style="7" bestFit="1" customWidth="1"/>
    <col min="3" max="3" width="12.00390625" style="7" customWidth="1"/>
    <col min="4" max="4" width="12.00390625" style="7" bestFit="1" customWidth="1"/>
    <col min="5" max="5" width="12.00390625" style="7" customWidth="1"/>
    <col min="6" max="6" width="19.140625" style="7" customWidth="1"/>
    <col min="7" max="8" width="33.140625" style="7" customWidth="1"/>
    <col min="9" max="9" width="18.421875" style="7" customWidth="1"/>
    <col min="10" max="10" width="33.140625" style="7" customWidth="1"/>
    <col min="11" max="16384" width="9.140625" style="7" customWidth="1"/>
  </cols>
  <sheetData>
    <row r="1" spans="1:10" ht="29.5" thickBot="1">
      <c r="A1" s="4" t="s">
        <v>92</v>
      </c>
      <c r="B1" s="4" t="s">
        <v>175</v>
      </c>
      <c r="C1" s="4">
        <v>41821</v>
      </c>
      <c r="D1" s="4">
        <v>42156</v>
      </c>
      <c r="E1" s="4">
        <v>42186</v>
      </c>
      <c r="F1" s="1" t="s">
        <v>273</v>
      </c>
      <c r="G1" s="1" t="s">
        <v>270</v>
      </c>
      <c r="H1" s="1" t="s">
        <v>271</v>
      </c>
      <c r="I1" s="1" t="s">
        <v>275</v>
      </c>
      <c r="J1" s="30" t="s">
        <v>272</v>
      </c>
    </row>
    <row r="2" spans="1:11" ht="15">
      <c r="A2" s="93">
        <v>1</v>
      </c>
      <c r="B2" s="94" t="s">
        <v>93</v>
      </c>
      <c r="C2" s="73">
        <v>37245</v>
      </c>
      <c r="D2" s="72">
        <v>39037</v>
      </c>
      <c r="E2" s="73">
        <v>38542</v>
      </c>
      <c r="F2" s="74">
        <f aca="true" t="shared" si="0" ref="F2:F33">E2/$E$83</f>
        <v>0.022733103969357318</v>
      </c>
      <c r="G2" s="74">
        <f aca="true" t="shared" si="1" ref="G2:G33">(E2-C2)/C2</f>
        <v>0.034823466237078805</v>
      </c>
      <c r="H2" s="72">
        <f aca="true" t="shared" si="2" ref="H2:H33">E2-C2</f>
        <v>1297</v>
      </c>
      <c r="I2" s="76">
        <f>H2/$H$83</f>
        <v>0.019019826372595024</v>
      </c>
      <c r="J2" s="73">
        <f aca="true" t="shared" si="3" ref="J2:J33">E2-D2</f>
        <v>-495</v>
      </c>
      <c r="K2" s="10"/>
    </row>
    <row r="3" spans="1:11" ht="15">
      <c r="A3" s="95">
        <v>2</v>
      </c>
      <c r="B3" s="96" t="s">
        <v>94</v>
      </c>
      <c r="C3" s="44">
        <v>5323</v>
      </c>
      <c r="D3" s="45">
        <v>6077</v>
      </c>
      <c r="E3" s="44">
        <v>5719</v>
      </c>
      <c r="F3" s="75">
        <f t="shared" si="0"/>
        <v>0.0033732193866627186</v>
      </c>
      <c r="G3" s="75">
        <f t="shared" si="1"/>
        <v>0.07439413864362202</v>
      </c>
      <c r="H3" s="45">
        <f t="shared" si="2"/>
        <v>396</v>
      </c>
      <c r="I3" s="77">
        <f aca="true" t="shared" si="4" ref="I3:I66">H3/$H$83</f>
        <v>0.005807132801501642</v>
      </c>
      <c r="J3" s="44">
        <f t="shared" si="3"/>
        <v>-358</v>
      </c>
      <c r="K3" s="10"/>
    </row>
    <row r="4" spans="1:11" ht="15">
      <c r="A4" s="95">
        <v>3</v>
      </c>
      <c r="B4" s="96" t="s">
        <v>95</v>
      </c>
      <c r="C4" s="44">
        <v>11217</v>
      </c>
      <c r="D4" s="45">
        <v>12044</v>
      </c>
      <c r="E4" s="44">
        <v>11793</v>
      </c>
      <c r="F4" s="75">
        <f t="shared" si="0"/>
        <v>0.0069558272822020355</v>
      </c>
      <c r="G4" s="75">
        <f t="shared" si="1"/>
        <v>0.05135062851029687</v>
      </c>
      <c r="H4" s="45">
        <f t="shared" si="2"/>
        <v>576</v>
      </c>
      <c r="I4" s="77">
        <f t="shared" si="4"/>
        <v>0.008446738620366025</v>
      </c>
      <c r="J4" s="44">
        <f t="shared" si="3"/>
        <v>-251</v>
      </c>
      <c r="K4" s="10"/>
    </row>
    <row r="5" spans="1:11" ht="15">
      <c r="A5" s="95">
        <v>4</v>
      </c>
      <c r="B5" s="96" t="s">
        <v>96</v>
      </c>
      <c r="C5" s="44">
        <v>2062</v>
      </c>
      <c r="D5" s="45">
        <v>2404</v>
      </c>
      <c r="E5" s="44">
        <v>2179</v>
      </c>
      <c r="F5" s="75">
        <f t="shared" si="0"/>
        <v>0.0012852325657524155</v>
      </c>
      <c r="G5" s="75">
        <f t="shared" si="1"/>
        <v>0.056741028128031036</v>
      </c>
      <c r="H5" s="45">
        <f t="shared" si="2"/>
        <v>117</v>
      </c>
      <c r="I5" s="77">
        <f t="shared" si="4"/>
        <v>0.0017157437822618489</v>
      </c>
      <c r="J5" s="44">
        <f t="shared" si="3"/>
        <v>-225</v>
      </c>
      <c r="K5" s="10"/>
    </row>
    <row r="6" spans="1:11" ht="15">
      <c r="A6" s="95">
        <v>5</v>
      </c>
      <c r="B6" s="96" t="s">
        <v>97</v>
      </c>
      <c r="C6" s="44">
        <v>5222</v>
      </c>
      <c r="D6" s="45">
        <v>5640</v>
      </c>
      <c r="E6" s="44">
        <v>5479</v>
      </c>
      <c r="F6" s="75">
        <f t="shared" si="0"/>
        <v>0.003231660958126427</v>
      </c>
      <c r="G6" s="75">
        <f t="shared" si="1"/>
        <v>0.04921486020681731</v>
      </c>
      <c r="H6" s="45">
        <f t="shared" si="2"/>
        <v>257</v>
      </c>
      <c r="I6" s="77">
        <f t="shared" si="4"/>
        <v>0.00376877053026748</v>
      </c>
      <c r="J6" s="44">
        <f t="shared" si="3"/>
        <v>-161</v>
      </c>
      <c r="K6" s="10"/>
    </row>
    <row r="7" spans="1:11" ht="15">
      <c r="A7" s="95">
        <v>6</v>
      </c>
      <c r="B7" s="96" t="s">
        <v>98</v>
      </c>
      <c r="C7" s="44">
        <v>129244</v>
      </c>
      <c r="D7" s="45">
        <v>135812</v>
      </c>
      <c r="E7" s="44">
        <v>134329</v>
      </c>
      <c r="F7" s="75">
        <f t="shared" si="0"/>
        <v>0.07923084227854806</v>
      </c>
      <c r="G7" s="75">
        <f t="shared" si="1"/>
        <v>0.039344186190461455</v>
      </c>
      <c r="H7" s="45">
        <f t="shared" si="2"/>
        <v>5085</v>
      </c>
      <c r="I7" s="77">
        <f t="shared" si="4"/>
        <v>0.07456886438291882</v>
      </c>
      <c r="J7" s="44">
        <f t="shared" si="3"/>
        <v>-1483</v>
      </c>
      <c r="K7" s="10"/>
    </row>
    <row r="8" spans="1:11" ht="15">
      <c r="A8" s="95">
        <v>7</v>
      </c>
      <c r="B8" s="96" t="s">
        <v>99</v>
      </c>
      <c r="C8" s="44">
        <v>66984</v>
      </c>
      <c r="D8" s="45">
        <v>70532</v>
      </c>
      <c r="E8" s="44">
        <v>69977</v>
      </c>
      <c r="F8" s="75">
        <f t="shared" si="0"/>
        <v>0.0412743089736837</v>
      </c>
      <c r="G8" s="75">
        <f t="shared" si="1"/>
        <v>0.04468231219395677</v>
      </c>
      <c r="H8" s="45">
        <f t="shared" si="2"/>
        <v>2993</v>
      </c>
      <c r="I8" s="77">
        <f t="shared" si="4"/>
        <v>0.0438907789770061</v>
      </c>
      <c r="J8" s="44">
        <f t="shared" si="3"/>
        <v>-555</v>
      </c>
      <c r="K8" s="10"/>
    </row>
    <row r="9" spans="1:11" ht="15">
      <c r="A9" s="95">
        <v>8</v>
      </c>
      <c r="B9" s="96" t="s">
        <v>100</v>
      </c>
      <c r="C9" s="44">
        <v>3181</v>
      </c>
      <c r="D9" s="45">
        <v>3422</v>
      </c>
      <c r="E9" s="44">
        <v>3365</v>
      </c>
      <c r="F9" s="75">
        <f t="shared" si="0"/>
        <v>0.001984767133435924</v>
      </c>
      <c r="G9" s="75">
        <f t="shared" si="1"/>
        <v>0.05784344545740333</v>
      </c>
      <c r="H9" s="45">
        <f t="shared" si="2"/>
        <v>184</v>
      </c>
      <c r="I9" s="77">
        <f t="shared" si="4"/>
        <v>0.002698263725950258</v>
      </c>
      <c r="J9" s="44">
        <f t="shared" si="3"/>
        <v>-57</v>
      </c>
      <c r="K9" s="10"/>
    </row>
    <row r="10" spans="1:11" ht="15">
      <c r="A10" s="95">
        <v>9</v>
      </c>
      <c r="B10" s="96" t="s">
        <v>101</v>
      </c>
      <c r="C10" s="44">
        <v>23910</v>
      </c>
      <c r="D10" s="45">
        <v>25610</v>
      </c>
      <c r="E10" s="44">
        <v>25139</v>
      </c>
      <c r="F10" s="75">
        <f t="shared" si="0"/>
        <v>0.014827655562390993</v>
      </c>
      <c r="G10" s="75">
        <f t="shared" si="1"/>
        <v>0.051401087411125056</v>
      </c>
      <c r="H10" s="45">
        <f t="shared" si="2"/>
        <v>1229</v>
      </c>
      <c r="I10" s="77">
        <f t="shared" si="4"/>
        <v>0.018022641952135147</v>
      </c>
      <c r="J10" s="44">
        <f t="shared" si="3"/>
        <v>-471</v>
      </c>
      <c r="K10" s="10"/>
    </row>
    <row r="11" spans="1:11" ht="15">
      <c r="A11" s="95">
        <v>10</v>
      </c>
      <c r="B11" s="96" t="s">
        <v>102</v>
      </c>
      <c r="C11" s="44">
        <v>25558</v>
      </c>
      <c r="D11" s="45">
        <v>27146</v>
      </c>
      <c r="E11" s="44">
        <v>26559</v>
      </c>
      <c r="F11" s="75">
        <f t="shared" si="0"/>
        <v>0.015665209597897384</v>
      </c>
      <c r="G11" s="75">
        <f t="shared" si="1"/>
        <v>0.039165818921668365</v>
      </c>
      <c r="H11" s="45">
        <f t="shared" si="2"/>
        <v>1001</v>
      </c>
      <c r="I11" s="77">
        <f t="shared" si="4"/>
        <v>0.014679141248240263</v>
      </c>
      <c r="J11" s="44">
        <f t="shared" si="3"/>
        <v>-587</v>
      </c>
      <c r="K11" s="10"/>
    </row>
    <row r="12" spans="1:11" ht="15">
      <c r="A12" s="95">
        <v>11</v>
      </c>
      <c r="B12" s="96" t="s">
        <v>103</v>
      </c>
      <c r="C12" s="44">
        <v>4189</v>
      </c>
      <c r="D12" s="45">
        <v>4337</v>
      </c>
      <c r="E12" s="44">
        <v>4273</v>
      </c>
      <c r="F12" s="75">
        <f t="shared" si="0"/>
        <v>0.002520329854731561</v>
      </c>
      <c r="G12" s="75">
        <f t="shared" si="1"/>
        <v>0.02005251850083552</v>
      </c>
      <c r="H12" s="45">
        <f t="shared" si="2"/>
        <v>84</v>
      </c>
      <c r="I12" s="77">
        <f t="shared" si="4"/>
        <v>0.0012318160488033786</v>
      </c>
      <c r="J12" s="44">
        <f t="shared" si="3"/>
        <v>-64</v>
      </c>
      <c r="K12" s="10"/>
    </row>
    <row r="13" spans="1:11" ht="15">
      <c r="A13" s="95">
        <v>12</v>
      </c>
      <c r="B13" s="96" t="s">
        <v>104</v>
      </c>
      <c r="C13" s="44">
        <v>1662</v>
      </c>
      <c r="D13" s="45">
        <v>2039</v>
      </c>
      <c r="E13" s="44">
        <v>1972</v>
      </c>
      <c r="F13" s="75">
        <f t="shared" si="0"/>
        <v>0.0011631384211398638</v>
      </c>
      <c r="G13" s="75">
        <f t="shared" si="1"/>
        <v>0.1865222623345367</v>
      </c>
      <c r="H13" s="45">
        <f t="shared" si="2"/>
        <v>310</v>
      </c>
      <c r="I13" s="77">
        <f t="shared" si="4"/>
        <v>0.004545987799155326</v>
      </c>
      <c r="J13" s="44">
        <f t="shared" si="3"/>
        <v>-67</v>
      </c>
      <c r="K13" s="10"/>
    </row>
    <row r="14" spans="1:11" ht="15">
      <c r="A14" s="95">
        <v>13</v>
      </c>
      <c r="B14" s="96" t="s">
        <v>105</v>
      </c>
      <c r="C14" s="44">
        <v>2320</v>
      </c>
      <c r="D14" s="45">
        <v>2498</v>
      </c>
      <c r="E14" s="44">
        <v>2398</v>
      </c>
      <c r="F14" s="75">
        <f t="shared" si="0"/>
        <v>0.0014144046317917816</v>
      </c>
      <c r="G14" s="75">
        <f t="shared" si="1"/>
        <v>0.03362068965517241</v>
      </c>
      <c r="H14" s="45">
        <f t="shared" si="2"/>
        <v>78</v>
      </c>
      <c r="I14" s="77">
        <f t="shared" si="4"/>
        <v>0.0011438291881745658</v>
      </c>
      <c r="J14" s="44">
        <f t="shared" si="3"/>
        <v>-100</v>
      </c>
      <c r="K14" s="10"/>
    </row>
    <row r="15" spans="1:11" ht="15">
      <c r="A15" s="95">
        <v>14</v>
      </c>
      <c r="B15" s="96" t="s">
        <v>106</v>
      </c>
      <c r="C15" s="44">
        <v>6564</v>
      </c>
      <c r="D15" s="45">
        <v>6910</v>
      </c>
      <c r="E15" s="44">
        <v>6728</v>
      </c>
      <c r="F15" s="75">
        <f t="shared" si="0"/>
        <v>0.003968354613300712</v>
      </c>
      <c r="G15" s="75">
        <f t="shared" si="1"/>
        <v>0.024984765386959172</v>
      </c>
      <c r="H15" s="45">
        <f t="shared" si="2"/>
        <v>164</v>
      </c>
      <c r="I15" s="77">
        <f t="shared" si="4"/>
        <v>0.0024049741905208823</v>
      </c>
      <c r="J15" s="44">
        <f t="shared" si="3"/>
        <v>-182</v>
      </c>
      <c r="K15" s="10"/>
    </row>
    <row r="16" spans="1:11" ht="15">
      <c r="A16" s="95">
        <v>15</v>
      </c>
      <c r="B16" s="96" t="s">
        <v>107</v>
      </c>
      <c r="C16" s="44">
        <v>5346</v>
      </c>
      <c r="D16" s="45">
        <v>5675</v>
      </c>
      <c r="E16" s="44">
        <v>5539</v>
      </c>
      <c r="F16" s="75">
        <f t="shared" si="0"/>
        <v>0.0032670505652605</v>
      </c>
      <c r="G16" s="75">
        <f t="shared" si="1"/>
        <v>0.03610175832398055</v>
      </c>
      <c r="H16" s="45">
        <f t="shared" si="2"/>
        <v>193</v>
      </c>
      <c r="I16" s="77">
        <f t="shared" si="4"/>
        <v>0.002830244016893477</v>
      </c>
      <c r="J16" s="44">
        <f t="shared" si="3"/>
        <v>-136</v>
      </c>
      <c r="K16" s="10"/>
    </row>
    <row r="17" spans="1:11" ht="15">
      <c r="A17" s="95">
        <v>16</v>
      </c>
      <c r="B17" s="96" t="s">
        <v>108</v>
      </c>
      <c r="C17" s="44">
        <v>66719</v>
      </c>
      <c r="D17" s="45">
        <v>70320</v>
      </c>
      <c r="E17" s="44">
        <v>69769</v>
      </c>
      <c r="F17" s="75">
        <f t="shared" si="0"/>
        <v>0.04115162500228558</v>
      </c>
      <c r="G17" s="75">
        <f t="shared" si="1"/>
        <v>0.04571411442018016</v>
      </c>
      <c r="H17" s="45">
        <f t="shared" si="2"/>
        <v>3050</v>
      </c>
      <c r="I17" s="77">
        <f t="shared" si="4"/>
        <v>0.04472665415297982</v>
      </c>
      <c r="J17" s="44">
        <f t="shared" si="3"/>
        <v>-551</v>
      </c>
      <c r="K17" s="9"/>
    </row>
    <row r="18" spans="1:10" ht="15">
      <c r="A18" s="95">
        <v>17</v>
      </c>
      <c r="B18" s="96" t="s">
        <v>109</v>
      </c>
      <c r="C18" s="44">
        <v>12354</v>
      </c>
      <c r="D18" s="45">
        <v>13275</v>
      </c>
      <c r="E18" s="44">
        <v>13094</v>
      </c>
      <c r="F18" s="75">
        <f t="shared" si="0"/>
        <v>0.00772319193022585</v>
      </c>
      <c r="G18" s="75">
        <f t="shared" si="1"/>
        <v>0.05989962765096325</v>
      </c>
      <c r="H18" s="45">
        <f t="shared" si="2"/>
        <v>740</v>
      </c>
      <c r="I18" s="77">
        <f t="shared" si="4"/>
        <v>0.010851712810886907</v>
      </c>
      <c r="J18" s="44">
        <f t="shared" si="3"/>
        <v>-181</v>
      </c>
    </row>
    <row r="19" spans="1:10" ht="15">
      <c r="A19" s="95">
        <v>18</v>
      </c>
      <c r="B19" s="96" t="s">
        <v>110</v>
      </c>
      <c r="C19" s="44">
        <v>2616</v>
      </c>
      <c r="D19" s="45">
        <v>2846</v>
      </c>
      <c r="E19" s="44">
        <v>2744</v>
      </c>
      <c r="F19" s="75">
        <f t="shared" si="0"/>
        <v>0.001618484699598269</v>
      </c>
      <c r="G19" s="75">
        <f t="shared" si="1"/>
        <v>0.04892966360856269</v>
      </c>
      <c r="H19" s="45">
        <f t="shared" si="2"/>
        <v>128</v>
      </c>
      <c r="I19" s="77">
        <f t="shared" si="4"/>
        <v>0.0018770530267480056</v>
      </c>
      <c r="J19" s="44">
        <f t="shared" si="3"/>
        <v>-102</v>
      </c>
    </row>
    <row r="20" spans="1:10" ht="15">
      <c r="A20" s="95">
        <v>19</v>
      </c>
      <c r="B20" s="96" t="s">
        <v>111</v>
      </c>
      <c r="C20" s="44">
        <v>7501</v>
      </c>
      <c r="D20" s="45">
        <v>7983</v>
      </c>
      <c r="E20" s="44">
        <v>7782</v>
      </c>
      <c r="F20" s="75">
        <f t="shared" si="0"/>
        <v>0.00459003204528926</v>
      </c>
      <c r="G20" s="75">
        <f t="shared" si="1"/>
        <v>0.03746167177709639</v>
      </c>
      <c r="H20" s="45">
        <f t="shared" si="2"/>
        <v>281</v>
      </c>
      <c r="I20" s="77">
        <f t="shared" si="4"/>
        <v>0.004120717972782731</v>
      </c>
      <c r="J20" s="44">
        <f t="shared" si="3"/>
        <v>-201</v>
      </c>
    </row>
    <row r="21" spans="1:10" ht="15">
      <c r="A21" s="95">
        <v>20</v>
      </c>
      <c r="B21" s="96" t="s">
        <v>112</v>
      </c>
      <c r="C21" s="44">
        <v>22779</v>
      </c>
      <c r="D21" s="45">
        <v>23953</v>
      </c>
      <c r="E21" s="44">
        <v>23722</v>
      </c>
      <c r="F21" s="75">
        <f t="shared" si="0"/>
        <v>0.013991871007241304</v>
      </c>
      <c r="G21" s="75">
        <f t="shared" si="1"/>
        <v>0.04139777865577945</v>
      </c>
      <c r="H21" s="45">
        <f t="shared" si="2"/>
        <v>943</v>
      </c>
      <c r="I21" s="77">
        <f t="shared" si="4"/>
        <v>0.013828601595495073</v>
      </c>
      <c r="J21" s="44">
        <f t="shared" si="3"/>
        <v>-231</v>
      </c>
    </row>
    <row r="22" spans="1:10" ht="15">
      <c r="A22" s="95">
        <v>21</v>
      </c>
      <c r="B22" s="96" t="s">
        <v>113</v>
      </c>
      <c r="C22" s="44">
        <v>12092</v>
      </c>
      <c r="D22" s="45">
        <v>13218</v>
      </c>
      <c r="E22" s="44">
        <v>12842</v>
      </c>
      <c r="F22" s="75">
        <f t="shared" si="0"/>
        <v>0.007574555580262744</v>
      </c>
      <c r="G22" s="75">
        <f t="shared" si="1"/>
        <v>0.06202447899437645</v>
      </c>
      <c r="H22" s="45">
        <f t="shared" si="2"/>
        <v>750</v>
      </c>
      <c r="I22" s="77">
        <f t="shared" si="4"/>
        <v>0.010998357578601596</v>
      </c>
      <c r="J22" s="44">
        <f t="shared" si="3"/>
        <v>-376</v>
      </c>
    </row>
    <row r="23" spans="1:10" ht="15">
      <c r="A23" s="95">
        <v>22</v>
      </c>
      <c r="B23" s="96" t="s">
        <v>114</v>
      </c>
      <c r="C23" s="44">
        <v>8793</v>
      </c>
      <c r="D23" s="45">
        <v>9281</v>
      </c>
      <c r="E23" s="44">
        <v>9135</v>
      </c>
      <c r="F23" s="75">
        <f t="shared" si="0"/>
        <v>0.005388067686162605</v>
      </c>
      <c r="G23" s="75">
        <f t="shared" si="1"/>
        <v>0.038894575230296824</v>
      </c>
      <c r="H23" s="45">
        <f t="shared" si="2"/>
        <v>342</v>
      </c>
      <c r="I23" s="77">
        <f t="shared" si="4"/>
        <v>0.005015251055842327</v>
      </c>
      <c r="J23" s="44">
        <f t="shared" si="3"/>
        <v>-146</v>
      </c>
    </row>
    <row r="24" spans="1:10" ht="15">
      <c r="A24" s="95">
        <v>23</v>
      </c>
      <c r="B24" s="96" t="s">
        <v>115</v>
      </c>
      <c r="C24" s="44">
        <v>6473</v>
      </c>
      <c r="D24" s="45">
        <v>6955</v>
      </c>
      <c r="E24" s="44">
        <v>6875</v>
      </c>
      <c r="F24" s="75">
        <f t="shared" si="0"/>
        <v>0.004055059150779191</v>
      </c>
      <c r="G24" s="75">
        <f t="shared" si="1"/>
        <v>0.062104124826201146</v>
      </c>
      <c r="H24" s="45">
        <f t="shared" si="2"/>
        <v>402</v>
      </c>
      <c r="I24" s="77">
        <f t="shared" si="4"/>
        <v>0.005895119662130455</v>
      </c>
      <c r="J24" s="44">
        <f t="shared" si="3"/>
        <v>-80</v>
      </c>
    </row>
    <row r="25" spans="1:10" ht="15">
      <c r="A25" s="95">
        <v>24</v>
      </c>
      <c r="B25" s="96" t="s">
        <v>116</v>
      </c>
      <c r="C25" s="44">
        <v>3205</v>
      </c>
      <c r="D25" s="45">
        <v>3449</v>
      </c>
      <c r="E25" s="44">
        <v>3338</v>
      </c>
      <c r="F25" s="75">
        <f t="shared" si="0"/>
        <v>0.001968841810225591</v>
      </c>
      <c r="G25" s="75">
        <f t="shared" si="1"/>
        <v>0.041497659906396256</v>
      </c>
      <c r="H25" s="45">
        <f t="shared" si="2"/>
        <v>133</v>
      </c>
      <c r="I25" s="77">
        <f t="shared" si="4"/>
        <v>0.0019503754106053497</v>
      </c>
      <c r="J25" s="44">
        <f t="shared" si="3"/>
        <v>-111</v>
      </c>
    </row>
    <row r="26" spans="1:10" ht="15">
      <c r="A26" s="95">
        <v>25</v>
      </c>
      <c r="B26" s="96" t="s">
        <v>117</v>
      </c>
      <c r="C26" s="44">
        <v>8089</v>
      </c>
      <c r="D26" s="45">
        <v>9000</v>
      </c>
      <c r="E26" s="44">
        <v>8624</v>
      </c>
      <c r="F26" s="75">
        <f t="shared" si="0"/>
        <v>0.005086666198737416</v>
      </c>
      <c r="G26" s="75">
        <f t="shared" si="1"/>
        <v>0.06613920138459636</v>
      </c>
      <c r="H26" s="45">
        <f t="shared" si="2"/>
        <v>535</v>
      </c>
      <c r="I26" s="77">
        <f t="shared" si="4"/>
        <v>0.007845495072735804</v>
      </c>
      <c r="J26" s="44">
        <f t="shared" si="3"/>
        <v>-376</v>
      </c>
    </row>
    <row r="27" spans="1:10" ht="15">
      <c r="A27" s="95">
        <v>26</v>
      </c>
      <c r="B27" s="96" t="s">
        <v>118</v>
      </c>
      <c r="C27" s="44">
        <v>18175</v>
      </c>
      <c r="D27" s="45">
        <v>19299</v>
      </c>
      <c r="E27" s="44">
        <v>18881</v>
      </c>
      <c r="F27" s="75">
        <f t="shared" si="0"/>
        <v>0.011136519538307185</v>
      </c>
      <c r="G27" s="75">
        <f t="shared" si="1"/>
        <v>0.038844566712517195</v>
      </c>
      <c r="H27" s="45">
        <f t="shared" si="2"/>
        <v>706</v>
      </c>
      <c r="I27" s="77">
        <f t="shared" si="4"/>
        <v>0.010353120600656969</v>
      </c>
      <c r="J27" s="44">
        <f t="shared" si="3"/>
        <v>-418</v>
      </c>
    </row>
    <row r="28" spans="1:10" ht="15">
      <c r="A28" s="95">
        <v>27</v>
      </c>
      <c r="B28" s="96" t="s">
        <v>119</v>
      </c>
      <c r="C28" s="44">
        <v>30385</v>
      </c>
      <c r="D28" s="45">
        <v>31950</v>
      </c>
      <c r="E28" s="44">
        <v>31357</v>
      </c>
      <c r="F28" s="75">
        <f t="shared" si="0"/>
        <v>0.018495198515052085</v>
      </c>
      <c r="G28" s="75">
        <f t="shared" si="1"/>
        <v>0.03198946848774066</v>
      </c>
      <c r="H28" s="45">
        <f t="shared" si="2"/>
        <v>972</v>
      </c>
      <c r="I28" s="77">
        <f t="shared" si="4"/>
        <v>0.014253871421867667</v>
      </c>
      <c r="J28" s="44">
        <f t="shared" si="3"/>
        <v>-593</v>
      </c>
    </row>
    <row r="29" spans="1:10" ht="15">
      <c r="A29" s="95">
        <v>28</v>
      </c>
      <c r="B29" s="96" t="s">
        <v>120</v>
      </c>
      <c r="C29" s="44">
        <v>6970</v>
      </c>
      <c r="D29" s="45">
        <v>7588</v>
      </c>
      <c r="E29" s="44">
        <v>7305</v>
      </c>
      <c r="F29" s="75">
        <f t="shared" si="0"/>
        <v>0.00430868466857338</v>
      </c>
      <c r="G29" s="75">
        <f t="shared" si="1"/>
        <v>0.04806312769010043</v>
      </c>
      <c r="H29" s="45">
        <f t="shared" si="2"/>
        <v>335</v>
      </c>
      <c r="I29" s="77">
        <f t="shared" si="4"/>
        <v>0.004912599718442046</v>
      </c>
      <c r="J29" s="44">
        <f t="shared" si="3"/>
        <v>-283</v>
      </c>
    </row>
    <row r="30" spans="1:10" ht="15">
      <c r="A30" s="95">
        <v>29</v>
      </c>
      <c r="B30" s="96" t="s">
        <v>121</v>
      </c>
      <c r="C30" s="44">
        <v>1934</v>
      </c>
      <c r="D30" s="45">
        <v>2170</v>
      </c>
      <c r="E30" s="44">
        <v>2073</v>
      </c>
      <c r="F30" s="75">
        <f t="shared" si="0"/>
        <v>0.00122271092648222</v>
      </c>
      <c r="G30" s="75">
        <f t="shared" si="1"/>
        <v>0.0718717683557394</v>
      </c>
      <c r="H30" s="45">
        <f t="shared" si="2"/>
        <v>139</v>
      </c>
      <c r="I30" s="77">
        <f t="shared" si="4"/>
        <v>0.0020383622712341625</v>
      </c>
      <c r="J30" s="44">
        <f t="shared" si="3"/>
        <v>-97</v>
      </c>
    </row>
    <row r="31" spans="1:10" ht="15">
      <c r="A31" s="95">
        <v>30</v>
      </c>
      <c r="B31" s="96" t="s">
        <v>122</v>
      </c>
      <c r="C31" s="44">
        <v>1058</v>
      </c>
      <c r="D31" s="45">
        <v>1306</v>
      </c>
      <c r="E31" s="44">
        <v>1202</v>
      </c>
      <c r="F31" s="75">
        <f t="shared" si="0"/>
        <v>0.0007089717962525945</v>
      </c>
      <c r="G31" s="75">
        <f t="shared" si="1"/>
        <v>0.13610586011342155</v>
      </c>
      <c r="H31" s="45">
        <f t="shared" si="2"/>
        <v>144</v>
      </c>
      <c r="I31" s="77">
        <f t="shared" si="4"/>
        <v>0.002111684655091506</v>
      </c>
      <c r="J31" s="44">
        <f t="shared" si="3"/>
        <v>-104</v>
      </c>
    </row>
    <row r="32" spans="1:10" ht="15">
      <c r="A32" s="95">
        <v>31</v>
      </c>
      <c r="B32" s="96" t="s">
        <v>123</v>
      </c>
      <c r="C32" s="44">
        <v>19895</v>
      </c>
      <c r="D32" s="45">
        <v>20994</v>
      </c>
      <c r="E32" s="44">
        <v>20794</v>
      </c>
      <c r="F32" s="75">
        <f t="shared" si="0"/>
        <v>0.012264858179098543</v>
      </c>
      <c r="G32" s="75">
        <f t="shared" si="1"/>
        <v>0.045187232973108823</v>
      </c>
      <c r="H32" s="45">
        <f t="shared" si="2"/>
        <v>899</v>
      </c>
      <c r="I32" s="77">
        <f t="shared" si="4"/>
        <v>0.013183364617550446</v>
      </c>
      <c r="J32" s="44">
        <f t="shared" si="3"/>
        <v>-200</v>
      </c>
    </row>
    <row r="33" spans="1:10" ht="15">
      <c r="A33" s="95">
        <v>32</v>
      </c>
      <c r="B33" s="96" t="s">
        <v>124</v>
      </c>
      <c r="C33" s="44">
        <v>7687</v>
      </c>
      <c r="D33" s="45">
        <v>8334</v>
      </c>
      <c r="E33" s="44">
        <v>8112</v>
      </c>
      <c r="F33" s="75">
        <f t="shared" si="0"/>
        <v>0.004784674884526661</v>
      </c>
      <c r="G33" s="75">
        <f t="shared" si="1"/>
        <v>0.055288148822687656</v>
      </c>
      <c r="H33" s="45">
        <f t="shared" si="2"/>
        <v>425</v>
      </c>
      <c r="I33" s="77">
        <f t="shared" si="4"/>
        <v>0.006232402627874238</v>
      </c>
      <c r="J33" s="44">
        <f t="shared" si="3"/>
        <v>-222</v>
      </c>
    </row>
    <row r="34" spans="1:10" ht="15">
      <c r="A34" s="95">
        <v>33</v>
      </c>
      <c r="B34" s="96" t="s">
        <v>125</v>
      </c>
      <c r="C34" s="44">
        <v>32195</v>
      </c>
      <c r="D34" s="45">
        <v>34250</v>
      </c>
      <c r="E34" s="44">
        <v>33680</v>
      </c>
      <c r="F34" s="75">
        <f aca="true" t="shared" si="5" ref="F34:F65">E34/$E$83</f>
        <v>0.019865366137926277</v>
      </c>
      <c r="G34" s="75">
        <f aca="true" t="shared" si="6" ref="G34:G65">(E34-C34)/C34</f>
        <v>0.0461251747165709</v>
      </c>
      <c r="H34" s="45">
        <f aca="true" t="shared" si="7" ref="H34:H65">E34-C34</f>
        <v>1485</v>
      </c>
      <c r="I34" s="77">
        <f t="shared" si="4"/>
        <v>0.02177674800563116</v>
      </c>
      <c r="J34" s="44">
        <f aca="true" t="shared" si="8" ref="J34:J66">E34-D34</f>
        <v>-570</v>
      </c>
    </row>
    <row r="35" spans="1:10" ht="15">
      <c r="A35" s="95">
        <v>34</v>
      </c>
      <c r="B35" s="96" t="s">
        <v>126</v>
      </c>
      <c r="C35" s="44">
        <v>479986</v>
      </c>
      <c r="D35" s="45">
        <v>500964</v>
      </c>
      <c r="E35" s="44">
        <v>495952</v>
      </c>
      <c r="F35" s="75">
        <f t="shared" si="5"/>
        <v>0.29252577395596235</v>
      </c>
      <c r="G35" s="75">
        <f t="shared" si="6"/>
        <v>0.03326347018454705</v>
      </c>
      <c r="H35" s="45">
        <f t="shared" si="7"/>
        <v>15966</v>
      </c>
      <c r="I35" s="77">
        <f t="shared" si="4"/>
        <v>0.23413303613327077</v>
      </c>
      <c r="J35" s="44">
        <f t="shared" si="8"/>
        <v>-5012</v>
      </c>
    </row>
    <row r="36" spans="1:10" ht="15">
      <c r="A36" s="95">
        <v>35</v>
      </c>
      <c r="B36" s="96" t="s">
        <v>127</v>
      </c>
      <c r="C36" s="44">
        <v>113792</v>
      </c>
      <c r="D36" s="45">
        <v>119407</v>
      </c>
      <c r="E36" s="44">
        <v>118393</v>
      </c>
      <c r="F36" s="75">
        <f t="shared" si="5"/>
        <v>0.06983136262373829</v>
      </c>
      <c r="G36" s="75">
        <f t="shared" si="6"/>
        <v>0.04043342238470191</v>
      </c>
      <c r="H36" s="45">
        <f t="shared" si="7"/>
        <v>4601</v>
      </c>
      <c r="I36" s="77">
        <f t="shared" si="4"/>
        <v>0.06747125762552793</v>
      </c>
      <c r="J36" s="44">
        <f t="shared" si="8"/>
        <v>-1014</v>
      </c>
    </row>
    <row r="37" spans="1:10" ht="15">
      <c r="A37" s="95">
        <v>36</v>
      </c>
      <c r="B37" s="96" t="s">
        <v>128</v>
      </c>
      <c r="C37" s="44">
        <v>2491</v>
      </c>
      <c r="D37" s="45">
        <v>2805</v>
      </c>
      <c r="E37" s="44">
        <v>2656</v>
      </c>
      <c r="F37" s="75">
        <f t="shared" si="5"/>
        <v>0.0015665799424682953</v>
      </c>
      <c r="G37" s="75">
        <f t="shared" si="6"/>
        <v>0.06623845845042152</v>
      </c>
      <c r="H37" s="45">
        <f t="shared" si="7"/>
        <v>165</v>
      </c>
      <c r="I37" s="77">
        <f t="shared" si="4"/>
        <v>0.002419638667292351</v>
      </c>
      <c r="J37" s="44">
        <f t="shared" si="8"/>
        <v>-149</v>
      </c>
    </row>
    <row r="38" spans="1:10" ht="15">
      <c r="A38" s="95">
        <v>37</v>
      </c>
      <c r="B38" s="96" t="s">
        <v>129</v>
      </c>
      <c r="C38" s="44">
        <v>6066</v>
      </c>
      <c r="D38" s="45">
        <v>6639</v>
      </c>
      <c r="E38" s="44">
        <v>6402</v>
      </c>
      <c r="F38" s="75">
        <f t="shared" si="5"/>
        <v>0.0037760710812055824</v>
      </c>
      <c r="G38" s="75">
        <f t="shared" si="6"/>
        <v>0.05539070227497527</v>
      </c>
      <c r="H38" s="45">
        <f t="shared" si="7"/>
        <v>336</v>
      </c>
      <c r="I38" s="77">
        <f t="shared" si="4"/>
        <v>0.004927264195213514</v>
      </c>
      <c r="J38" s="44">
        <f t="shared" si="8"/>
        <v>-237</v>
      </c>
    </row>
    <row r="39" spans="1:10" ht="15">
      <c r="A39" s="95">
        <v>38</v>
      </c>
      <c r="B39" s="96" t="s">
        <v>130</v>
      </c>
      <c r="C39" s="44">
        <v>27208</v>
      </c>
      <c r="D39" s="45">
        <v>28825</v>
      </c>
      <c r="E39" s="44">
        <v>28326</v>
      </c>
      <c r="F39" s="75">
        <f t="shared" si="5"/>
        <v>0.016707433527995832</v>
      </c>
      <c r="G39" s="75">
        <f t="shared" si="6"/>
        <v>0.04109085563069685</v>
      </c>
      <c r="H39" s="45">
        <f t="shared" si="7"/>
        <v>1118</v>
      </c>
      <c r="I39" s="77">
        <f t="shared" si="4"/>
        <v>0.016394885030502113</v>
      </c>
      <c r="J39" s="44">
        <f t="shared" si="8"/>
        <v>-499</v>
      </c>
    </row>
    <row r="40" spans="1:10" ht="15">
      <c r="A40" s="95">
        <v>39</v>
      </c>
      <c r="B40" s="96" t="s">
        <v>131</v>
      </c>
      <c r="C40" s="44">
        <v>7231</v>
      </c>
      <c r="D40" s="45">
        <v>7668</v>
      </c>
      <c r="E40" s="44">
        <v>7538</v>
      </c>
      <c r="F40" s="75">
        <f t="shared" si="5"/>
        <v>0.004446114309610697</v>
      </c>
      <c r="G40" s="75">
        <f t="shared" si="6"/>
        <v>0.04245609182685659</v>
      </c>
      <c r="H40" s="45">
        <f t="shared" si="7"/>
        <v>307</v>
      </c>
      <c r="I40" s="77">
        <f t="shared" si="4"/>
        <v>0.00450199436884092</v>
      </c>
      <c r="J40" s="44">
        <f t="shared" si="8"/>
        <v>-130</v>
      </c>
    </row>
    <row r="41" spans="1:10" ht="15">
      <c r="A41" s="95">
        <v>40</v>
      </c>
      <c r="B41" s="96" t="s">
        <v>132</v>
      </c>
      <c r="C41" s="44">
        <v>3357</v>
      </c>
      <c r="D41" s="45">
        <v>3650</v>
      </c>
      <c r="E41" s="44">
        <v>3511</v>
      </c>
      <c r="F41" s="75">
        <f t="shared" si="5"/>
        <v>0.0020708818441288347</v>
      </c>
      <c r="G41" s="75">
        <f t="shared" si="6"/>
        <v>0.045874292523086085</v>
      </c>
      <c r="H41" s="45">
        <f t="shared" si="7"/>
        <v>154</v>
      </c>
      <c r="I41" s="77">
        <f t="shared" si="4"/>
        <v>0.0022583294228061945</v>
      </c>
      <c r="J41" s="44">
        <f t="shared" si="8"/>
        <v>-139</v>
      </c>
    </row>
    <row r="42" spans="1:10" ht="15">
      <c r="A42" s="95">
        <v>41</v>
      </c>
      <c r="B42" s="96" t="s">
        <v>133</v>
      </c>
      <c r="C42" s="44">
        <v>39055</v>
      </c>
      <c r="D42" s="45">
        <v>41453</v>
      </c>
      <c r="E42" s="44">
        <v>41116</v>
      </c>
      <c r="F42" s="75">
        <f t="shared" si="5"/>
        <v>0.024251318115409048</v>
      </c>
      <c r="G42" s="75">
        <f t="shared" si="6"/>
        <v>0.052771732172577135</v>
      </c>
      <c r="H42" s="45">
        <f t="shared" si="7"/>
        <v>2061</v>
      </c>
      <c r="I42" s="77">
        <f t="shared" si="4"/>
        <v>0.030223486625997185</v>
      </c>
      <c r="J42" s="44">
        <f t="shared" si="8"/>
        <v>-337</v>
      </c>
    </row>
    <row r="43" spans="1:10" ht="15">
      <c r="A43" s="95">
        <v>42</v>
      </c>
      <c r="B43" s="96" t="s">
        <v>134</v>
      </c>
      <c r="C43" s="44">
        <v>39138</v>
      </c>
      <c r="D43" s="45">
        <v>41661</v>
      </c>
      <c r="E43" s="44">
        <v>40924</v>
      </c>
      <c r="F43" s="75">
        <f t="shared" si="5"/>
        <v>0.024138071372580016</v>
      </c>
      <c r="G43" s="75">
        <f t="shared" si="6"/>
        <v>0.045633399764934336</v>
      </c>
      <c r="H43" s="45">
        <f t="shared" si="7"/>
        <v>1786</v>
      </c>
      <c r="I43" s="77">
        <f t="shared" si="4"/>
        <v>0.026190755513843266</v>
      </c>
      <c r="J43" s="44">
        <f t="shared" si="8"/>
        <v>-737</v>
      </c>
    </row>
    <row r="44" spans="1:10" ht="15">
      <c r="A44" s="95">
        <v>43</v>
      </c>
      <c r="B44" s="96" t="s">
        <v>135</v>
      </c>
      <c r="C44" s="44">
        <v>9466</v>
      </c>
      <c r="D44" s="45">
        <v>10032</v>
      </c>
      <c r="E44" s="44">
        <v>9766</v>
      </c>
      <c r="F44" s="75">
        <f t="shared" si="5"/>
        <v>0.005760248387855938</v>
      </c>
      <c r="G44" s="75">
        <f t="shared" si="6"/>
        <v>0.031692372702302976</v>
      </c>
      <c r="H44" s="45">
        <f t="shared" si="7"/>
        <v>300</v>
      </c>
      <c r="I44" s="77">
        <f t="shared" si="4"/>
        <v>0.004399343031440638</v>
      </c>
      <c r="J44" s="44">
        <f t="shared" si="8"/>
        <v>-266</v>
      </c>
    </row>
    <row r="45" spans="1:10" ht="15">
      <c r="A45" s="95">
        <v>44</v>
      </c>
      <c r="B45" s="96" t="s">
        <v>136</v>
      </c>
      <c r="C45" s="44">
        <v>9725</v>
      </c>
      <c r="D45" s="45">
        <v>10434</v>
      </c>
      <c r="E45" s="44">
        <v>10149</v>
      </c>
      <c r="F45" s="75">
        <f t="shared" si="5"/>
        <v>0.005986152046728437</v>
      </c>
      <c r="G45" s="75">
        <f t="shared" si="6"/>
        <v>0.043598971722365036</v>
      </c>
      <c r="H45" s="45">
        <f t="shared" si="7"/>
        <v>424</v>
      </c>
      <c r="I45" s="77">
        <f t="shared" si="4"/>
        <v>0.006217738151102769</v>
      </c>
      <c r="J45" s="44">
        <f t="shared" si="8"/>
        <v>-285</v>
      </c>
    </row>
    <row r="46" spans="1:10" ht="15">
      <c r="A46" s="95">
        <v>45</v>
      </c>
      <c r="B46" s="96" t="s">
        <v>137</v>
      </c>
      <c r="C46" s="44">
        <v>24169</v>
      </c>
      <c r="D46" s="45">
        <v>25635</v>
      </c>
      <c r="E46" s="44">
        <v>25125</v>
      </c>
      <c r="F46" s="75">
        <f t="shared" si="5"/>
        <v>0.014819397987393042</v>
      </c>
      <c r="G46" s="75">
        <f t="shared" si="6"/>
        <v>0.03955480160536224</v>
      </c>
      <c r="H46" s="45">
        <f t="shared" si="7"/>
        <v>956</v>
      </c>
      <c r="I46" s="77">
        <f t="shared" si="4"/>
        <v>0.014019239793524168</v>
      </c>
      <c r="J46" s="44">
        <f t="shared" si="8"/>
        <v>-510</v>
      </c>
    </row>
    <row r="47" spans="1:10" ht="15">
      <c r="A47" s="95">
        <v>46</v>
      </c>
      <c r="B47" s="96" t="s">
        <v>138</v>
      </c>
      <c r="C47" s="44">
        <v>12546</v>
      </c>
      <c r="D47" s="45">
        <v>13655</v>
      </c>
      <c r="E47" s="44">
        <v>13388</v>
      </c>
      <c r="F47" s="75">
        <f t="shared" si="5"/>
        <v>0.007896601005182809</v>
      </c>
      <c r="G47" s="75">
        <f t="shared" si="6"/>
        <v>0.06711302407141718</v>
      </c>
      <c r="H47" s="45">
        <f t="shared" si="7"/>
        <v>842</v>
      </c>
      <c r="I47" s="77">
        <f t="shared" si="4"/>
        <v>0.012347489441576725</v>
      </c>
      <c r="J47" s="44">
        <f t="shared" si="8"/>
        <v>-267</v>
      </c>
    </row>
    <row r="48" spans="1:10" ht="15">
      <c r="A48" s="95">
        <v>47</v>
      </c>
      <c r="B48" s="96" t="s">
        <v>139</v>
      </c>
      <c r="C48" s="44">
        <v>4573</v>
      </c>
      <c r="D48" s="45">
        <v>4944</v>
      </c>
      <c r="E48" s="44">
        <v>4823</v>
      </c>
      <c r="F48" s="75">
        <f t="shared" si="5"/>
        <v>0.0028447345867938963</v>
      </c>
      <c r="G48" s="75">
        <f t="shared" si="6"/>
        <v>0.054668707631751585</v>
      </c>
      <c r="H48" s="45">
        <f t="shared" si="7"/>
        <v>250</v>
      </c>
      <c r="I48" s="77">
        <f t="shared" si="4"/>
        <v>0.0036661191928671986</v>
      </c>
      <c r="J48" s="44">
        <f t="shared" si="8"/>
        <v>-121</v>
      </c>
    </row>
    <row r="49" spans="1:10" ht="15">
      <c r="A49" s="95">
        <v>48</v>
      </c>
      <c r="B49" s="96" t="s">
        <v>140</v>
      </c>
      <c r="C49" s="44">
        <v>33414</v>
      </c>
      <c r="D49" s="45">
        <v>35012</v>
      </c>
      <c r="E49" s="44">
        <v>34759</v>
      </c>
      <c r="F49" s="75">
        <f t="shared" si="5"/>
        <v>0.020501789239554022</v>
      </c>
      <c r="G49" s="75">
        <f t="shared" si="6"/>
        <v>0.04025258873526067</v>
      </c>
      <c r="H49" s="45">
        <f t="shared" si="7"/>
        <v>1345</v>
      </c>
      <c r="I49" s="77">
        <f t="shared" si="4"/>
        <v>0.019723721257625528</v>
      </c>
      <c r="J49" s="44">
        <f t="shared" si="8"/>
        <v>-253</v>
      </c>
    </row>
    <row r="50" spans="1:10" ht="15">
      <c r="A50" s="95">
        <v>49</v>
      </c>
      <c r="B50" s="96" t="s">
        <v>141</v>
      </c>
      <c r="C50" s="44">
        <v>1828</v>
      </c>
      <c r="D50" s="45">
        <v>1975</v>
      </c>
      <c r="E50" s="44">
        <v>1905</v>
      </c>
      <c r="F50" s="75">
        <f t="shared" si="5"/>
        <v>0.0011236200265068157</v>
      </c>
      <c r="G50" s="75">
        <f t="shared" si="6"/>
        <v>0.04212253829321663</v>
      </c>
      <c r="H50" s="45">
        <f t="shared" si="7"/>
        <v>77</v>
      </c>
      <c r="I50" s="77">
        <f t="shared" si="4"/>
        <v>0.0011291647114030972</v>
      </c>
      <c r="J50" s="44">
        <f t="shared" si="8"/>
        <v>-70</v>
      </c>
    </row>
    <row r="51" spans="1:10" ht="15">
      <c r="A51" s="95">
        <v>50</v>
      </c>
      <c r="B51" s="96" t="s">
        <v>142</v>
      </c>
      <c r="C51" s="44">
        <v>5492</v>
      </c>
      <c r="D51" s="45">
        <v>5937</v>
      </c>
      <c r="E51" s="44">
        <v>5754</v>
      </c>
      <c r="F51" s="75">
        <f t="shared" si="5"/>
        <v>0.0033938633241575944</v>
      </c>
      <c r="G51" s="75">
        <f t="shared" si="6"/>
        <v>0.047705753823743625</v>
      </c>
      <c r="H51" s="45">
        <f t="shared" si="7"/>
        <v>262</v>
      </c>
      <c r="I51" s="77">
        <f t="shared" si="4"/>
        <v>0.003842092914124824</v>
      </c>
      <c r="J51" s="44">
        <f t="shared" si="8"/>
        <v>-183</v>
      </c>
    </row>
    <row r="52" spans="1:10" ht="15">
      <c r="A52" s="95">
        <v>51</v>
      </c>
      <c r="B52" s="96" t="s">
        <v>143</v>
      </c>
      <c r="C52" s="44">
        <v>5149</v>
      </c>
      <c r="D52" s="45">
        <v>5459</v>
      </c>
      <c r="E52" s="44">
        <v>5332</v>
      </c>
      <c r="F52" s="75">
        <f t="shared" si="5"/>
        <v>0.0031449564206479483</v>
      </c>
      <c r="G52" s="75">
        <f t="shared" si="6"/>
        <v>0.03554088172460672</v>
      </c>
      <c r="H52" s="45">
        <f t="shared" si="7"/>
        <v>183</v>
      </c>
      <c r="I52" s="77">
        <f t="shared" si="4"/>
        <v>0.002683599249178789</v>
      </c>
      <c r="J52" s="44">
        <f t="shared" si="8"/>
        <v>-127</v>
      </c>
    </row>
    <row r="53" spans="1:10" ht="15">
      <c r="A53" s="95">
        <v>52</v>
      </c>
      <c r="B53" s="96" t="s">
        <v>144</v>
      </c>
      <c r="C53" s="44">
        <v>10438</v>
      </c>
      <c r="D53" s="45">
        <v>11304</v>
      </c>
      <c r="E53" s="44">
        <v>10852</v>
      </c>
      <c r="F53" s="75">
        <f t="shared" si="5"/>
        <v>0.006400800276982659</v>
      </c>
      <c r="G53" s="75">
        <f t="shared" si="6"/>
        <v>0.03966277064571757</v>
      </c>
      <c r="H53" s="45">
        <f t="shared" si="7"/>
        <v>414</v>
      </c>
      <c r="I53" s="77">
        <f t="shared" si="4"/>
        <v>0.0060710933833880805</v>
      </c>
      <c r="J53" s="44">
        <f t="shared" si="8"/>
        <v>-452</v>
      </c>
    </row>
    <row r="54" spans="1:10" ht="15">
      <c r="A54" s="95">
        <v>53</v>
      </c>
      <c r="B54" s="96" t="s">
        <v>145</v>
      </c>
      <c r="C54" s="44">
        <v>5708</v>
      </c>
      <c r="D54" s="45">
        <v>6024</v>
      </c>
      <c r="E54" s="44">
        <v>5860</v>
      </c>
      <c r="F54" s="75">
        <f t="shared" si="5"/>
        <v>0.00345638496342779</v>
      </c>
      <c r="G54" s="75">
        <f t="shared" si="6"/>
        <v>0.026629292221443588</v>
      </c>
      <c r="H54" s="45">
        <f t="shared" si="7"/>
        <v>152</v>
      </c>
      <c r="I54" s="77">
        <f t="shared" si="4"/>
        <v>0.002229000469263257</v>
      </c>
      <c r="J54" s="44">
        <f t="shared" si="8"/>
        <v>-164</v>
      </c>
    </row>
    <row r="55" spans="1:10" ht="15">
      <c r="A55" s="95">
        <v>54</v>
      </c>
      <c r="B55" s="96" t="s">
        <v>146</v>
      </c>
      <c r="C55" s="44">
        <v>19220</v>
      </c>
      <c r="D55" s="45">
        <v>20969</v>
      </c>
      <c r="E55" s="44">
        <v>20627</v>
      </c>
      <c r="F55" s="75">
        <f t="shared" si="5"/>
        <v>0.012166357105908708</v>
      </c>
      <c r="G55" s="75">
        <f t="shared" si="6"/>
        <v>0.07320499479708636</v>
      </c>
      <c r="H55" s="45">
        <f t="shared" si="7"/>
        <v>1407</v>
      </c>
      <c r="I55" s="77">
        <f t="shared" si="4"/>
        <v>0.020632918817456592</v>
      </c>
      <c r="J55" s="44">
        <f t="shared" si="8"/>
        <v>-342</v>
      </c>
    </row>
    <row r="56" spans="1:10" ht="15">
      <c r="A56" s="95">
        <v>55</v>
      </c>
      <c r="B56" s="96" t="s">
        <v>147</v>
      </c>
      <c r="C56" s="44">
        <v>21493</v>
      </c>
      <c r="D56" s="45">
        <v>23052</v>
      </c>
      <c r="E56" s="44">
        <v>22527</v>
      </c>
      <c r="F56" s="75">
        <f t="shared" si="5"/>
        <v>0.013287027998487685</v>
      </c>
      <c r="G56" s="75">
        <f t="shared" si="6"/>
        <v>0.04810868654910901</v>
      </c>
      <c r="H56" s="45">
        <f t="shared" si="7"/>
        <v>1034</v>
      </c>
      <c r="I56" s="77">
        <f t="shared" si="4"/>
        <v>0.015163068981698733</v>
      </c>
      <c r="J56" s="44">
        <f t="shared" si="8"/>
        <v>-525</v>
      </c>
    </row>
    <row r="57" spans="1:10" ht="15">
      <c r="A57" s="95">
        <v>56</v>
      </c>
      <c r="B57" s="96" t="s">
        <v>148</v>
      </c>
      <c r="C57" s="44">
        <v>1838</v>
      </c>
      <c r="D57" s="45">
        <v>2010</v>
      </c>
      <c r="E57" s="44">
        <v>1907</v>
      </c>
      <c r="F57" s="75">
        <f t="shared" si="5"/>
        <v>0.0011247996800779515</v>
      </c>
      <c r="G57" s="75">
        <f t="shared" si="6"/>
        <v>0.03754080522306855</v>
      </c>
      <c r="H57" s="45">
        <f t="shared" si="7"/>
        <v>69</v>
      </c>
      <c r="I57" s="77">
        <f t="shared" si="4"/>
        <v>0.0010118488972313468</v>
      </c>
      <c r="J57" s="44">
        <f t="shared" si="8"/>
        <v>-103</v>
      </c>
    </row>
    <row r="58" spans="1:10" ht="15">
      <c r="A58" s="95">
        <v>57</v>
      </c>
      <c r="B58" s="96" t="s">
        <v>149</v>
      </c>
      <c r="C58" s="44">
        <v>3569</v>
      </c>
      <c r="D58" s="45">
        <v>3786</v>
      </c>
      <c r="E58" s="44">
        <v>3710</v>
      </c>
      <c r="F58" s="75">
        <f t="shared" si="5"/>
        <v>0.0021882573744568434</v>
      </c>
      <c r="G58" s="75">
        <f t="shared" si="6"/>
        <v>0.03950686466797422</v>
      </c>
      <c r="H58" s="45">
        <f t="shared" si="7"/>
        <v>141</v>
      </c>
      <c r="I58" s="77">
        <f t="shared" si="4"/>
        <v>0.0020676912247771</v>
      </c>
      <c r="J58" s="44">
        <f t="shared" si="8"/>
        <v>-76</v>
      </c>
    </row>
    <row r="59" spans="1:10" ht="15">
      <c r="A59" s="95">
        <v>58</v>
      </c>
      <c r="B59" s="96" t="s">
        <v>150</v>
      </c>
      <c r="C59" s="44">
        <v>8286</v>
      </c>
      <c r="D59" s="45">
        <v>9021</v>
      </c>
      <c r="E59" s="44">
        <v>8818</v>
      </c>
      <c r="F59" s="75">
        <f t="shared" si="5"/>
        <v>0.005201092595137586</v>
      </c>
      <c r="G59" s="75">
        <f t="shared" si="6"/>
        <v>0.06420468259715183</v>
      </c>
      <c r="H59" s="45">
        <f t="shared" si="7"/>
        <v>532</v>
      </c>
      <c r="I59" s="77">
        <f t="shared" si="4"/>
        <v>0.007801501642421399</v>
      </c>
      <c r="J59" s="44">
        <f t="shared" si="8"/>
        <v>-203</v>
      </c>
    </row>
    <row r="60" spans="1:10" ht="15">
      <c r="A60" s="95">
        <v>59</v>
      </c>
      <c r="B60" s="96" t="s">
        <v>151</v>
      </c>
      <c r="C60" s="44">
        <v>20616</v>
      </c>
      <c r="D60" s="45">
        <v>21747</v>
      </c>
      <c r="E60" s="44">
        <v>21588</v>
      </c>
      <c r="F60" s="75">
        <f t="shared" si="5"/>
        <v>0.012733180646839443</v>
      </c>
      <c r="G60" s="75">
        <f t="shared" si="6"/>
        <v>0.04714784633294528</v>
      </c>
      <c r="H60" s="45">
        <f t="shared" si="7"/>
        <v>972</v>
      </c>
      <c r="I60" s="77">
        <f t="shared" si="4"/>
        <v>0.014253871421867667</v>
      </c>
      <c r="J60" s="44">
        <f t="shared" si="8"/>
        <v>-159</v>
      </c>
    </row>
    <row r="61" spans="1:10" ht="15">
      <c r="A61" s="95">
        <v>60</v>
      </c>
      <c r="B61" s="96" t="s">
        <v>152</v>
      </c>
      <c r="C61" s="44">
        <v>7283</v>
      </c>
      <c r="D61" s="45">
        <v>7751</v>
      </c>
      <c r="E61" s="44">
        <v>7508</v>
      </c>
      <c r="F61" s="75">
        <f t="shared" si="5"/>
        <v>0.00442841950604366</v>
      </c>
      <c r="G61" s="75">
        <f t="shared" si="6"/>
        <v>0.03089386241933269</v>
      </c>
      <c r="H61" s="45">
        <f t="shared" si="7"/>
        <v>225</v>
      </c>
      <c r="I61" s="77">
        <f t="shared" si="4"/>
        <v>0.0032995072735804787</v>
      </c>
      <c r="J61" s="44">
        <f t="shared" si="8"/>
        <v>-243</v>
      </c>
    </row>
    <row r="62" spans="1:10" ht="15">
      <c r="A62" s="95">
        <v>61</v>
      </c>
      <c r="B62" s="96" t="s">
        <v>153</v>
      </c>
      <c r="C62" s="44">
        <v>15207</v>
      </c>
      <c r="D62" s="45">
        <v>16135</v>
      </c>
      <c r="E62" s="44">
        <v>15648</v>
      </c>
      <c r="F62" s="75">
        <f t="shared" si="5"/>
        <v>0.009229609540566222</v>
      </c>
      <c r="G62" s="75">
        <f t="shared" si="6"/>
        <v>0.02899980272243046</v>
      </c>
      <c r="H62" s="45">
        <f t="shared" si="7"/>
        <v>441</v>
      </c>
      <c r="I62" s="77">
        <f t="shared" si="4"/>
        <v>0.006467034256217738</v>
      </c>
      <c r="J62" s="44">
        <f t="shared" si="8"/>
        <v>-487</v>
      </c>
    </row>
    <row r="63" spans="1:10" ht="15">
      <c r="A63" s="95">
        <v>62</v>
      </c>
      <c r="B63" s="96" t="s">
        <v>154</v>
      </c>
      <c r="C63" s="44">
        <v>1114</v>
      </c>
      <c r="D63" s="45">
        <v>1215</v>
      </c>
      <c r="E63" s="44">
        <v>1209</v>
      </c>
      <c r="F63" s="75">
        <f t="shared" si="5"/>
        <v>0.0007131005837515697</v>
      </c>
      <c r="G63" s="75">
        <f t="shared" si="6"/>
        <v>0.08527827648114901</v>
      </c>
      <c r="H63" s="45">
        <f t="shared" si="7"/>
        <v>95</v>
      </c>
      <c r="I63" s="77">
        <f t="shared" si="4"/>
        <v>0.0013931252932895355</v>
      </c>
      <c r="J63" s="44">
        <f t="shared" si="8"/>
        <v>-6</v>
      </c>
    </row>
    <row r="64" spans="1:10" ht="15">
      <c r="A64" s="95">
        <v>63</v>
      </c>
      <c r="B64" s="96" t="s">
        <v>155</v>
      </c>
      <c r="C64" s="44">
        <v>10021</v>
      </c>
      <c r="D64" s="45">
        <v>11354</v>
      </c>
      <c r="E64" s="44">
        <v>10797</v>
      </c>
      <c r="F64" s="75">
        <f t="shared" si="5"/>
        <v>0.006368359803776425</v>
      </c>
      <c r="G64" s="75">
        <f t="shared" si="6"/>
        <v>0.0774373814988524</v>
      </c>
      <c r="H64" s="45">
        <f t="shared" si="7"/>
        <v>776</v>
      </c>
      <c r="I64" s="77">
        <f t="shared" si="4"/>
        <v>0.011379633974659784</v>
      </c>
      <c r="J64" s="44">
        <f t="shared" si="8"/>
        <v>-557</v>
      </c>
    </row>
    <row r="65" spans="1:10" ht="15">
      <c r="A65" s="95">
        <v>64</v>
      </c>
      <c r="B65" s="96" t="s">
        <v>156</v>
      </c>
      <c r="C65" s="44">
        <v>7644</v>
      </c>
      <c r="D65" s="45">
        <v>8116</v>
      </c>
      <c r="E65" s="44">
        <v>7957</v>
      </c>
      <c r="F65" s="75">
        <f t="shared" si="5"/>
        <v>0.0046932517327636395</v>
      </c>
      <c r="G65" s="75">
        <f t="shared" si="6"/>
        <v>0.040947148090005235</v>
      </c>
      <c r="H65" s="45">
        <f t="shared" si="7"/>
        <v>313</v>
      </c>
      <c r="I65" s="77">
        <f t="shared" si="4"/>
        <v>0.004589981229469732</v>
      </c>
      <c r="J65" s="44">
        <f t="shared" si="8"/>
        <v>-159</v>
      </c>
    </row>
    <row r="66" spans="1:10" ht="15">
      <c r="A66" s="95">
        <v>65</v>
      </c>
      <c r="B66" s="96" t="s">
        <v>157</v>
      </c>
      <c r="C66" s="44">
        <v>6137</v>
      </c>
      <c r="D66" s="45">
        <v>6802</v>
      </c>
      <c r="E66" s="44">
        <v>6608</v>
      </c>
      <c r="F66" s="75">
        <f aca="true" t="shared" si="9" ref="F66:F83">E66/$E$83</f>
        <v>0.003897575399032566</v>
      </c>
      <c r="G66" s="75">
        <f aca="true" t="shared" si="10" ref="G66:G83">(E66-C66)/C66</f>
        <v>0.07674759654554343</v>
      </c>
      <c r="H66" s="45">
        <f aca="true" t="shared" si="11" ref="H66:H83">E66-C66</f>
        <v>471</v>
      </c>
      <c r="I66" s="77">
        <f t="shared" si="4"/>
        <v>0.006906968559361802</v>
      </c>
      <c r="J66" s="44">
        <f t="shared" si="8"/>
        <v>-194</v>
      </c>
    </row>
    <row r="67" spans="1:10" ht="15">
      <c r="A67" s="95">
        <v>66</v>
      </c>
      <c r="B67" s="96" t="s">
        <v>158</v>
      </c>
      <c r="C67" s="44">
        <v>4910</v>
      </c>
      <c r="D67" s="45">
        <v>5422</v>
      </c>
      <c r="E67" s="44">
        <v>5179</v>
      </c>
      <c r="F67" s="75">
        <f t="shared" si="9"/>
        <v>0.0030547129224560623</v>
      </c>
      <c r="G67" s="75">
        <f t="shared" si="10"/>
        <v>0.05478615071283096</v>
      </c>
      <c r="H67" s="45">
        <f t="shared" si="11"/>
        <v>269</v>
      </c>
      <c r="I67" s="77">
        <f aca="true" t="shared" si="12" ref="I67:I83">H67/$H$83</f>
        <v>0.0039447442515251055</v>
      </c>
      <c r="J67" s="44">
        <f aca="true" t="shared" si="13" ref="J67:J83">E67-D67</f>
        <v>-243</v>
      </c>
    </row>
    <row r="68" spans="1:10" ht="15">
      <c r="A68" s="95">
        <v>67</v>
      </c>
      <c r="B68" s="96" t="s">
        <v>159</v>
      </c>
      <c r="C68" s="44">
        <v>10097</v>
      </c>
      <c r="D68" s="45">
        <v>10644</v>
      </c>
      <c r="E68" s="44">
        <v>10374</v>
      </c>
      <c r="F68" s="75">
        <f t="shared" si="9"/>
        <v>0.006118863073481211</v>
      </c>
      <c r="G68" s="75">
        <f t="shared" si="10"/>
        <v>0.027433891254828167</v>
      </c>
      <c r="H68" s="45">
        <f t="shared" si="11"/>
        <v>277</v>
      </c>
      <c r="I68" s="77">
        <f t="shared" si="12"/>
        <v>0.004062060065696856</v>
      </c>
      <c r="J68" s="44">
        <f t="shared" si="13"/>
        <v>-270</v>
      </c>
    </row>
    <row r="69" spans="1:10" ht="15">
      <c r="A69" s="95">
        <v>68</v>
      </c>
      <c r="B69" s="96" t="s">
        <v>160</v>
      </c>
      <c r="C69" s="44">
        <v>5499</v>
      </c>
      <c r="D69" s="45">
        <v>6117</v>
      </c>
      <c r="E69" s="44">
        <v>5968</v>
      </c>
      <c r="F69" s="75">
        <f t="shared" si="9"/>
        <v>0.0035200862562691213</v>
      </c>
      <c r="G69" s="75">
        <f t="shared" si="10"/>
        <v>0.08528823422440444</v>
      </c>
      <c r="H69" s="45">
        <f t="shared" si="11"/>
        <v>469</v>
      </c>
      <c r="I69" s="77">
        <f t="shared" si="12"/>
        <v>0.006877639605818864</v>
      </c>
      <c r="J69" s="44">
        <f t="shared" si="13"/>
        <v>-149</v>
      </c>
    </row>
    <row r="70" spans="1:10" ht="15">
      <c r="A70" s="95">
        <v>69</v>
      </c>
      <c r="B70" s="96" t="s">
        <v>161</v>
      </c>
      <c r="C70" s="44">
        <v>1021</v>
      </c>
      <c r="D70" s="45">
        <v>1116</v>
      </c>
      <c r="E70" s="44">
        <v>1069</v>
      </c>
      <c r="F70" s="75">
        <f t="shared" si="9"/>
        <v>0.0006305248337720662</v>
      </c>
      <c r="G70" s="75">
        <f t="shared" si="10"/>
        <v>0.04701273261508325</v>
      </c>
      <c r="H70" s="45">
        <f t="shared" si="11"/>
        <v>48</v>
      </c>
      <c r="I70" s="77">
        <f t="shared" si="12"/>
        <v>0.0007038948850305022</v>
      </c>
      <c r="J70" s="44">
        <f t="shared" si="13"/>
        <v>-47</v>
      </c>
    </row>
    <row r="71" spans="1:10" ht="15">
      <c r="A71" s="95">
        <v>70</v>
      </c>
      <c r="B71" s="96" t="s">
        <v>162</v>
      </c>
      <c r="C71" s="44">
        <v>3727</v>
      </c>
      <c r="D71" s="45">
        <v>4064</v>
      </c>
      <c r="E71" s="44">
        <v>3955</v>
      </c>
      <c r="F71" s="75">
        <f t="shared" si="9"/>
        <v>0.0023327649369209746</v>
      </c>
      <c r="G71" s="75">
        <f t="shared" si="10"/>
        <v>0.06117520794204454</v>
      </c>
      <c r="H71" s="45">
        <f t="shared" si="11"/>
        <v>228</v>
      </c>
      <c r="I71" s="77">
        <f t="shared" si="12"/>
        <v>0.003343500703894885</v>
      </c>
      <c r="J71" s="44">
        <f t="shared" si="13"/>
        <v>-109</v>
      </c>
    </row>
    <row r="72" spans="1:10" ht="15">
      <c r="A72" s="95">
        <v>71</v>
      </c>
      <c r="B72" s="96" t="s">
        <v>163</v>
      </c>
      <c r="C72" s="44">
        <v>4227</v>
      </c>
      <c r="D72" s="45">
        <v>4500</v>
      </c>
      <c r="E72" s="44">
        <v>4414</v>
      </c>
      <c r="F72" s="75">
        <f t="shared" si="9"/>
        <v>0.002603495431496632</v>
      </c>
      <c r="G72" s="75">
        <f t="shared" si="10"/>
        <v>0.04423941329548143</v>
      </c>
      <c r="H72" s="45">
        <f t="shared" si="11"/>
        <v>187</v>
      </c>
      <c r="I72" s="77">
        <f t="shared" si="12"/>
        <v>0.0027422571562646645</v>
      </c>
      <c r="J72" s="44">
        <f t="shared" si="13"/>
        <v>-86</v>
      </c>
    </row>
    <row r="73" spans="1:10" ht="15">
      <c r="A73" s="95">
        <v>72</v>
      </c>
      <c r="B73" s="96" t="s">
        <v>164</v>
      </c>
      <c r="C73" s="44">
        <v>3283</v>
      </c>
      <c r="D73" s="45">
        <v>3492</v>
      </c>
      <c r="E73" s="44">
        <v>3415</v>
      </c>
      <c r="F73" s="75">
        <f t="shared" si="9"/>
        <v>0.002014258472714318</v>
      </c>
      <c r="G73" s="75">
        <f t="shared" si="10"/>
        <v>0.04020712762717027</v>
      </c>
      <c r="H73" s="45">
        <f t="shared" si="11"/>
        <v>132</v>
      </c>
      <c r="I73" s="77">
        <f t="shared" si="12"/>
        <v>0.0019357109338338809</v>
      </c>
      <c r="J73" s="44">
        <f t="shared" si="13"/>
        <v>-77</v>
      </c>
    </row>
    <row r="74" spans="1:10" ht="15">
      <c r="A74" s="95">
        <v>73</v>
      </c>
      <c r="B74" s="96" t="s">
        <v>165</v>
      </c>
      <c r="C74" s="44">
        <v>1856</v>
      </c>
      <c r="D74" s="45">
        <v>2061</v>
      </c>
      <c r="E74" s="44">
        <v>1984</v>
      </c>
      <c r="F74" s="75">
        <f t="shared" si="9"/>
        <v>0.0011702163425666785</v>
      </c>
      <c r="G74" s="75">
        <f t="shared" si="10"/>
        <v>0.06896551724137931</v>
      </c>
      <c r="H74" s="45">
        <f t="shared" si="11"/>
        <v>128</v>
      </c>
      <c r="I74" s="77">
        <f t="shared" si="12"/>
        <v>0.0018770530267480056</v>
      </c>
      <c r="J74" s="44">
        <f t="shared" si="13"/>
        <v>-77</v>
      </c>
    </row>
    <row r="75" spans="1:10" ht="15">
      <c r="A75" s="95">
        <v>74</v>
      </c>
      <c r="B75" s="96" t="s">
        <v>166</v>
      </c>
      <c r="C75" s="44">
        <v>3732</v>
      </c>
      <c r="D75" s="45">
        <v>4009</v>
      </c>
      <c r="E75" s="44">
        <v>3957</v>
      </c>
      <c r="F75" s="75">
        <f t="shared" si="9"/>
        <v>0.00233394459049211</v>
      </c>
      <c r="G75" s="75">
        <f t="shared" si="10"/>
        <v>0.06028938906752412</v>
      </c>
      <c r="H75" s="45">
        <f t="shared" si="11"/>
        <v>225</v>
      </c>
      <c r="I75" s="77">
        <f t="shared" si="12"/>
        <v>0.0032995072735804787</v>
      </c>
      <c r="J75" s="44">
        <f t="shared" si="13"/>
        <v>-52</v>
      </c>
    </row>
    <row r="76" spans="1:10" ht="15">
      <c r="A76" s="95">
        <v>75</v>
      </c>
      <c r="B76" s="96" t="s">
        <v>167</v>
      </c>
      <c r="C76" s="44">
        <v>1009</v>
      </c>
      <c r="D76" s="45">
        <v>1195</v>
      </c>
      <c r="E76" s="44">
        <v>1112</v>
      </c>
      <c r="F76" s="75">
        <f t="shared" si="9"/>
        <v>0.0006558873855514851</v>
      </c>
      <c r="G76" s="75">
        <f t="shared" si="10"/>
        <v>0.10208126858275521</v>
      </c>
      <c r="H76" s="45">
        <f t="shared" si="11"/>
        <v>103</v>
      </c>
      <c r="I76" s="77">
        <f t="shared" si="12"/>
        <v>0.0015104411074612857</v>
      </c>
      <c r="J76" s="44">
        <f t="shared" si="13"/>
        <v>-83</v>
      </c>
    </row>
    <row r="77" spans="1:10" ht="15">
      <c r="A77" s="95">
        <v>76</v>
      </c>
      <c r="B77" s="96" t="s">
        <v>168</v>
      </c>
      <c r="C77" s="44">
        <v>1606</v>
      </c>
      <c r="D77" s="45">
        <v>1748</v>
      </c>
      <c r="E77" s="44">
        <v>1620</v>
      </c>
      <c r="F77" s="75">
        <f t="shared" si="9"/>
        <v>0.0009555193926199692</v>
      </c>
      <c r="G77" s="75">
        <f t="shared" si="10"/>
        <v>0.008717310087173101</v>
      </c>
      <c r="H77" s="45">
        <f t="shared" si="11"/>
        <v>14</v>
      </c>
      <c r="I77" s="77">
        <f t="shared" si="12"/>
        <v>0.00020530267480056312</v>
      </c>
      <c r="J77" s="44">
        <f t="shared" si="13"/>
        <v>-128</v>
      </c>
    </row>
    <row r="78" spans="1:10" ht="15">
      <c r="A78" s="95">
        <v>77</v>
      </c>
      <c r="B78" s="96" t="s">
        <v>169</v>
      </c>
      <c r="C78" s="44">
        <v>5855</v>
      </c>
      <c r="D78" s="45">
        <v>6403</v>
      </c>
      <c r="E78" s="44">
        <v>6331</v>
      </c>
      <c r="F78" s="75">
        <f t="shared" si="9"/>
        <v>0.0037341933794302626</v>
      </c>
      <c r="G78" s="75">
        <f t="shared" si="10"/>
        <v>0.08129803586678053</v>
      </c>
      <c r="H78" s="45">
        <f t="shared" si="11"/>
        <v>476</v>
      </c>
      <c r="I78" s="77">
        <f t="shared" si="12"/>
        <v>0.006980290943219146</v>
      </c>
      <c r="J78" s="44">
        <f t="shared" si="13"/>
        <v>-72</v>
      </c>
    </row>
    <row r="79" spans="1:10" ht="15">
      <c r="A79" s="95">
        <v>78</v>
      </c>
      <c r="B79" s="96" t="s">
        <v>170</v>
      </c>
      <c r="C79" s="44">
        <v>4759</v>
      </c>
      <c r="D79" s="45">
        <v>5108</v>
      </c>
      <c r="E79" s="44">
        <v>4976</v>
      </c>
      <c r="F79" s="75">
        <f t="shared" si="9"/>
        <v>0.0029349780849857823</v>
      </c>
      <c r="G79" s="75">
        <f t="shared" si="10"/>
        <v>0.04559781466694684</v>
      </c>
      <c r="H79" s="45">
        <f t="shared" si="11"/>
        <v>217</v>
      </c>
      <c r="I79" s="77">
        <f t="shared" si="12"/>
        <v>0.003182191459408728</v>
      </c>
      <c r="J79" s="44">
        <f t="shared" si="13"/>
        <v>-132</v>
      </c>
    </row>
    <row r="80" spans="1:10" ht="15">
      <c r="A80" s="95">
        <v>79</v>
      </c>
      <c r="B80" s="96" t="s">
        <v>171</v>
      </c>
      <c r="C80" s="44">
        <v>1328</v>
      </c>
      <c r="D80" s="45">
        <v>1533</v>
      </c>
      <c r="E80" s="44">
        <v>1432</v>
      </c>
      <c r="F80" s="75">
        <f t="shared" si="9"/>
        <v>0.0008446319569332075</v>
      </c>
      <c r="G80" s="75">
        <f t="shared" si="10"/>
        <v>0.0783132530120482</v>
      </c>
      <c r="H80" s="45">
        <f t="shared" si="11"/>
        <v>104</v>
      </c>
      <c r="I80" s="77">
        <f t="shared" si="12"/>
        <v>0.0015251055842327545</v>
      </c>
      <c r="J80" s="44">
        <f t="shared" si="13"/>
        <v>-101</v>
      </c>
    </row>
    <row r="81" spans="1:10" ht="15">
      <c r="A81" s="95">
        <v>80</v>
      </c>
      <c r="B81" s="96" t="s">
        <v>172</v>
      </c>
      <c r="C81" s="44">
        <v>5596</v>
      </c>
      <c r="D81" s="45">
        <v>6017</v>
      </c>
      <c r="E81" s="44">
        <v>5886</v>
      </c>
      <c r="F81" s="75">
        <f t="shared" si="9"/>
        <v>0.003471720459852555</v>
      </c>
      <c r="G81" s="75">
        <f t="shared" si="10"/>
        <v>0.05182273052180129</v>
      </c>
      <c r="H81" s="45">
        <f t="shared" si="11"/>
        <v>290</v>
      </c>
      <c r="I81" s="77">
        <f t="shared" si="12"/>
        <v>0.00425269826372595</v>
      </c>
      <c r="J81" s="44">
        <f t="shared" si="13"/>
        <v>-131</v>
      </c>
    </row>
    <row r="82" spans="1:10" ht="15" thickBot="1">
      <c r="A82" s="95">
        <v>81</v>
      </c>
      <c r="B82" s="96" t="s">
        <v>173</v>
      </c>
      <c r="C82" s="44">
        <v>6509</v>
      </c>
      <c r="D82" s="45">
        <v>7069</v>
      </c>
      <c r="E82" s="44">
        <v>6986</v>
      </c>
      <c r="F82" s="75">
        <f t="shared" si="9"/>
        <v>0.004120529923977226</v>
      </c>
      <c r="G82" s="75">
        <f t="shared" si="10"/>
        <v>0.0732831464126594</v>
      </c>
      <c r="H82" s="45">
        <f t="shared" si="11"/>
        <v>477</v>
      </c>
      <c r="I82" s="77">
        <f t="shared" si="12"/>
        <v>0.006994955419990615</v>
      </c>
      <c r="J82" s="44">
        <f t="shared" si="13"/>
        <v>-83</v>
      </c>
    </row>
    <row r="83" spans="1:10" s="11" customFormat="1" ht="15" thickBot="1">
      <c r="A83" s="124" t="s">
        <v>174</v>
      </c>
      <c r="B83" s="125"/>
      <c r="C83" s="92">
        <v>1627221</v>
      </c>
      <c r="D83" s="109">
        <v>1721293</v>
      </c>
      <c r="E83" s="92">
        <v>1695413</v>
      </c>
      <c r="F83" s="84">
        <f t="shared" si="9"/>
        <v>1</v>
      </c>
      <c r="G83" s="84">
        <f t="shared" si="10"/>
        <v>0.04190703045253226</v>
      </c>
      <c r="H83" s="82">
        <f t="shared" si="11"/>
        <v>68192</v>
      </c>
      <c r="I83" s="85">
        <f t="shared" si="12"/>
        <v>1</v>
      </c>
      <c r="J83" s="83">
        <f t="shared" si="13"/>
        <v>-25880</v>
      </c>
    </row>
    <row r="84" spans="4:9" ht="15">
      <c r="D84" s="8"/>
      <c r="E84" s="8"/>
      <c r="F84" s="14"/>
      <c r="I84" s="16"/>
    </row>
    <row r="85" spans="4:9" ht="15">
      <c r="D85" s="8"/>
      <c r="E85" s="8"/>
      <c r="I85" s="16"/>
    </row>
    <row r="86" spans="4:9" ht="15">
      <c r="D86" s="8"/>
      <c r="E86" s="8"/>
      <c r="I86" s="16"/>
    </row>
    <row r="87" spans="4:9" ht="15">
      <c r="D87" s="8"/>
      <c r="E87" s="8"/>
      <c r="I87" s="16"/>
    </row>
    <row r="88" spans="4:9" ht="15">
      <c r="D88" s="8"/>
      <c r="E88" s="8"/>
      <c r="I88" s="16"/>
    </row>
    <row r="89" spans="4:9" ht="15">
      <c r="D89" s="8"/>
      <c r="E89" s="8"/>
      <c r="I89" s="16"/>
    </row>
    <row r="90" spans="4:5" ht="15">
      <c r="D90" s="8"/>
      <c r="E90" s="8"/>
    </row>
    <row r="91" spans="4:5" ht="15">
      <c r="D91" s="8"/>
      <c r="E91" s="8"/>
    </row>
    <row r="92" spans="4:5" ht="15">
      <c r="D92" s="8"/>
      <c r="E92" s="8"/>
    </row>
    <row r="93" spans="4:5" ht="15">
      <c r="D93" s="8"/>
      <c r="E93" s="8"/>
    </row>
    <row r="94" spans="4:5" ht="15">
      <c r="D94" s="8"/>
      <c r="E94" s="8"/>
    </row>
    <row r="95" spans="4:5" ht="15">
      <c r="D95" s="8"/>
      <c r="E95" s="8"/>
    </row>
    <row r="96" spans="4:5" ht="15">
      <c r="D96" s="8"/>
      <c r="E96" s="8"/>
    </row>
    <row r="97" spans="4:5" ht="15">
      <c r="D97" s="8"/>
      <c r="E97" s="8"/>
    </row>
    <row r="98" spans="4:5" ht="15">
      <c r="D98" s="8"/>
      <c r="E98" s="8"/>
    </row>
    <row r="99" spans="4:5" ht="15">
      <c r="D99" s="8"/>
      <c r="E99" s="8"/>
    </row>
    <row r="100" spans="4:5" ht="15">
      <c r="D100" s="8"/>
      <c r="E100" s="8"/>
    </row>
    <row r="101" spans="4:6" ht="15">
      <c r="D101" s="8"/>
      <c r="E101" s="8"/>
      <c r="F101" s="13"/>
    </row>
    <row r="102" spans="4:5" ht="15">
      <c r="D102" s="8"/>
      <c r="E102" s="8"/>
    </row>
    <row r="103" spans="4:5" ht="15">
      <c r="D103" s="8"/>
      <c r="E103" s="8"/>
    </row>
    <row r="104" spans="4:5" ht="15">
      <c r="D104" s="8"/>
      <c r="E104" s="8"/>
    </row>
    <row r="105" spans="4:5" ht="15">
      <c r="D105" s="8"/>
      <c r="E105" s="8"/>
    </row>
    <row r="106" spans="4:5" ht="15">
      <c r="D106" s="8"/>
      <c r="E106" s="8"/>
    </row>
    <row r="107" spans="4:5" ht="15">
      <c r="D107" s="8"/>
      <c r="E107" s="8"/>
    </row>
    <row r="108" spans="4:5" ht="15">
      <c r="D108" s="8"/>
      <c r="E108" s="8"/>
    </row>
    <row r="109" spans="4:5" ht="15">
      <c r="D109" s="8"/>
      <c r="E109" s="8"/>
    </row>
    <row r="110" spans="4:5" ht="15">
      <c r="D110" s="8"/>
      <c r="E110" s="8"/>
    </row>
    <row r="111" spans="4:5" ht="15">
      <c r="D111" s="8"/>
      <c r="E111" s="8"/>
    </row>
    <row r="112" spans="4:5" ht="15">
      <c r="D112" s="8"/>
      <c r="E112" s="8"/>
    </row>
    <row r="113" spans="4:5" ht="15">
      <c r="D113" s="8"/>
      <c r="E113" s="8"/>
    </row>
    <row r="114" spans="4:5" ht="15">
      <c r="D114" s="8"/>
      <c r="E114" s="8"/>
    </row>
    <row r="115" spans="4:5" ht="15">
      <c r="D115" s="8"/>
      <c r="E115" s="8"/>
    </row>
    <row r="116" spans="4:5" ht="15">
      <c r="D116" s="8"/>
      <c r="E116" s="8"/>
    </row>
    <row r="117" spans="4:5" ht="15">
      <c r="D117" s="8"/>
      <c r="E117" s="8"/>
    </row>
    <row r="118" spans="4:5" ht="15">
      <c r="D118" s="8"/>
      <c r="E118" s="8"/>
    </row>
    <row r="119" spans="4:5" ht="15">
      <c r="D119" s="8"/>
      <c r="E119" s="8"/>
    </row>
    <row r="120" spans="4:5" ht="15">
      <c r="D120" s="8"/>
      <c r="E120" s="8"/>
    </row>
    <row r="121" spans="4:5" ht="15">
      <c r="D121" s="8"/>
      <c r="E121" s="8"/>
    </row>
    <row r="122" spans="4:5" ht="15">
      <c r="D122" s="8"/>
      <c r="E122" s="8"/>
    </row>
    <row r="123" spans="4:5" ht="15">
      <c r="D123" s="8"/>
      <c r="E123" s="8"/>
    </row>
    <row r="124" spans="4:5" ht="15">
      <c r="D124" s="8"/>
      <c r="E124" s="8"/>
    </row>
    <row r="125" spans="4:5" ht="15">
      <c r="D125" s="8"/>
      <c r="E125" s="8"/>
    </row>
    <row r="126" spans="4:5" ht="15">
      <c r="D126" s="8"/>
      <c r="E126" s="8"/>
    </row>
    <row r="127" spans="4:5" ht="15">
      <c r="D127" s="8"/>
      <c r="E127" s="8"/>
    </row>
    <row r="128" spans="4:5" ht="15">
      <c r="D128" s="8"/>
      <c r="E128" s="8"/>
    </row>
    <row r="129" spans="4:5" ht="15">
      <c r="D129" s="8"/>
      <c r="E129" s="8"/>
    </row>
    <row r="130" spans="4:5" ht="15">
      <c r="D130" s="8"/>
      <c r="E130" s="8"/>
    </row>
    <row r="131" spans="4:5" ht="15">
      <c r="D131" s="8"/>
      <c r="E131" s="8"/>
    </row>
    <row r="132" spans="4:5" ht="15">
      <c r="D132" s="8"/>
      <c r="E132" s="8"/>
    </row>
    <row r="133" spans="4:5" ht="15">
      <c r="D133" s="8"/>
      <c r="E133" s="8"/>
    </row>
    <row r="134" spans="4:5" ht="15">
      <c r="D134" s="8"/>
      <c r="E134" s="8"/>
    </row>
    <row r="135" spans="4:5" ht="15">
      <c r="D135" s="8"/>
      <c r="E135" s="8"/>
    </row>
    <row r="136" spans="4:5" ht="15">
      <c r="D136" s="8"/>
      <c r="E136" s="8"/>
    </row>
    <row r="137" spans="4:5" ht="15">
      <c r="D137" s="8"/>
      <c r="E137" s="8"/>
    </row>
    <row r="138" spans="4:5" ht="15">
      <c r="D138" s="8"/>
      <c r="E138" s="8"/>
    </row>
    <row r="139" spans="4:5" ht="15">
      <c r="D139" s="8"/>
      <c r="E139" s="8"/>
    </row>
    <row r="140" spans="4:5" ht="15">
      <c r="D140" s="8"/>
      <c r="E140" s="8"/>
    </row>
    <row r="141" spans="4:5" ht="15">
      <c r="D141" s="8"/>
      <c r="E141" s="8"/>
    </row>
    <row r="142" spans="4:5" ht="15">
      <c r="D142" s="8"/>
      <c r="E142" s="8"/>
    </row>
    <row r="143" spans="4:5" ht="15">
      <c r="D143" s="19"/>
      <c r="E143" s="19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Merve</cp:lastModifiedBy>
  <dcterms:created xsi:type="dcterms:W3CDTF">2011-08-11T09:01:00Z</dcterms:created>
  <dcterms:modified xsi:type="dcterms:W3CDTF">2015-11-04T13:56:03Z</dcterms:modified>
  <cp:category/>
  <cp:version/>
  <cp:contentType/>
  <cp:contentStatus/>
</cp:coreProperties>
</file>